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Q:\RE40 - Breeders\Trial Guidelines &amp; Templates FOR PRIVATE TRIALS\2025 Data templates\"/>
    </mc:Choice>
  </mc:AlternateContent>
  <xr:revisionPtr revIDLastSave="0" documentId="13_ncr:1_{3C200090-B397-488C-B5AD-56FA3DACD9E9}" xr6:coauthVersionLast="47" xr6:coauthVersionMax="47" xr10:uidLastSave="{00000000-0000-0000-0000-000000000000}"/>
  <bookViews>
    <workbookView xWindow="-110" yWindow="-110" windowWidth="19420" windowHeight="10300" tabRatio="885" xr2:uid="{00000000-000D-0000-FFFF-FFFF00000000}"/>
  </bookViews>
  <sheets>
    <sheet name="Data Entry Checklist " sheetId="25" r:id="rId1"/>
    <sheet name="DURUM Pedigree List" sheetId="17" r:id="rId2"/>
    <sheet name="DURUM Composite Grading" sheetId="22" r:id="rId3"/>
    <sheet name="DURUM Check Selection" sheetId="18" r:id="rId4"/>
    <sheet name="DURUM Wheat Guidelines" sheetId="13" r:id="rId5"/>
    <sheet name="DURUM Check Quality Profiles" sheetId="16" r:id="rId6"/>
    <sheet name="DURUM 1st Year Data" sheetId="12" r:id="rId7"/>
    <sheet name="DURUM 2nd Year Data" sheetId="21" r:id="rId8"/>
    <sheet name="DURUM 3rd Year Data" sheetId="20" r:id="rId9"/>
    <sheet name="Supplementary Data" sheetId="9" r:id="rId10"/>
    <sheet name="Methods" sheetId="23" r:id="rId11"/>
  </sheets>
  <definedNames>
    <definedName name="___INDEX_SHEET___ASAP_Utilities">#REF!</definedName>
    <definedName name="_Regression_Int" localSheetId="4" hidden="1">1</definedName>
    <definedName name="BLOC">#N/A</definedName>
    <definedName name="_xlnm.Database" localSheetId="0">#REF!</definedName>
    <definedName name="_xlnm.Database" localSheetId="7">#REF!</definedName>
    <definedName name="_xlnm.Database" localSheetId="3">#REF!</definedName>
    <definedName name="_xlnm.Database" localSheetId="1">#REF!</definedName>
    <definedName name="_xlnm.Database" localSheetId="4">#REF!</definedName>
    <definedName name="_xlnm.Database">#REF!</definedName>
    <definedName name="ENTRY">#N/A</definedName>
    <definedName name="NAME">#N/A</definedName>
    <definedName name="PEDIGREE">#N/A</definedName>
    <definedName name="PLOT">#N/A</definedName>
    <definedName name="_xlnm.Print_Area" localSheetId="0">'Data Entry Checklist '!$A$1:$E$45</definedName>
    <definedName name="_xlnm.Print_Area" localSheetId="6">'DURUM 1st Year Data'!$B$1:$T$39</definedName>
    <definedName name="_xlnm.Print_Area" localSheetId="7">'DURUM 2nd Year Data'!$A$1:$S$51</definedName>
    <definedName name="_xlnm.Print_Area" localSheetId="8">'DURUM 3rd Year Data'!$A$1:$S$55</definedName>
    <definedName name="_xlnm.Print_Area" localSheetId="5">'DURUM Check Quality Profiles'!$A$15:$AQ$103</definedName>
    <definedName name="_xlnm.Print_Area" localSheetId="3">'DURUM Check Selection'!$A$1:$M$94</definedName>
    <definedName name="_xlnm.Print_Area" localSheetId="1">'DURUM Pedigree List'!$A$2:$D$28</definedName>
    <definedName name="_xlnm.Print_Area" localSheetId="4">'DURUM Wheat Guidelines'!$B$1:$R$48</definedName>
    <definedName name="Print_Area_MI" localSheetId="4">'DURUM Wheat Guidelines'!$B$3:$P$45</definedName>
    <definedName name="_xlnm.Print_Titles" localSheetId="6">'DURUM 1st Year Data'!$B:$B,'DURUM 1st Year Data'!$1:$13</definedName>
    <definedName name="_xlnm.Print_Titles" localSheetId="7">'DURUM 2nd Year Data'!$A:$A,'DURUM 2nd Year Data'!$1:$2</definedName>
    <definedName name="SORT_NAME">#N/A</definedName>
    <definedName name="SOURCE">#N/A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2" l="1"/>
  <c r="Q13" i="12" l="1"/>
  <c r="Q12" i="12"/>
  <c r="P13" i="12"/>
  <c r="P12" i="12"/>
  <c r="T8" i="12"/>
  <c r="I8" i="12"/>
  <c r="H12" i="12"/>
  <c r="K8" i="12"/>
  <c r="J8" i="12"/>
  <c r="J12" i="12" s="1"/>
  <c r="S8" i="12"/>
  <c r="R8" i="12"/>
  <c r="Q8" i="12"/>
  <c r="P8" i="12"/>
  <c r="O8" i="12"/>
  <c r="O12" i="12" s="1"/>
  <c r="N8" i="12"/>
  <c r="M8" i="12"/>
  <c r="L8" i="12"/>
  <c r="S13" i="12" l="1"/>
  <c r="M13" i="12"/>
  <c r="K13" i="12"/>
  <c r="R12" i="12"/>
  <c r="AQ43" i="16"/>
  <c r="AP43" i="16"/>
  <c r="AO43" i="16"/>
  <c r="AN43" i="16"/>
  <c r="AM43" i="16"/>
  <c r="AL43" i="16"/>
  <c r="AK43" i="16"/>
  <c r="AJ43" i="16"/>
  <c r="AI43" i="16"/>
  <c r="AH43" i="16"/>
  <c r="AG43" i="16"/>
  <c r="AF43" i="16"/>
  <c r="AE43" i="16"/>
  <c r="AD43"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D43" i="16"/>
  <c r="C43" i="16"/>
  <c r="B43" i="16"/>
  <c r="AQ32" i="16"/>
  <c r="AP32" i="16"/>
  <c r="AO32" i="16"/>
  <c r="AN32" i="16"/>
  <c r="AM32" i="16"/>
  <c r="AL32" i="16"/>
  <c r="AK32" i="16"/>
  <c r="AJ32" i="16"/>
  <c r="AI32" i="16"/>
  <c r="AH32" i="16"/>
  <c r="AG32" i="16"/>
  <c r="AF32" i="16"/>
  <c r="AE32" i="16"/>
  <c r="AD32" i="16"/>
  <c r="AC32" i="16"/>
  <c r="AB32" i="16"/>
  <c r="AA32" i="16"/>
  <c r="Z32" i="16"/>
  <c r="Y32" i="16"/>
  <c r="X32" i="16"/>
  <c r="W32" i="16"/>
  <c r="V32" i="16"/>
  <c r="U32" i="16"/>
  <c r="T32" i="16"/>
  <c r="S32" i="16"/>
  <c r="R32" i="16"/>
  <c r="Q32" i="16"/>
  <c r="P32" i="16"/>
  <c r="O32" i="16"/>
  <c r="N32" i="16"/>
  <c r="M32" i="16"/>
  <c r="L32" i="16"/>
  <c r="K32" i="16"/>
  <c r="J32" i="16"/>
  <c r="I32" i="16"/>
  <c r="H32" i="16"/>
  <c r="G32" i="16"/>
  <c r="F32" i="16"/>
  <c r="E32" i="16"/>
  <c r="D32" i="16"/>
  <c r="C32" i="16"/>
  <c r="B32" i="16"/>
  <c r="AQ20" i="16"/>
  <c r="AP20" i="16"/>
  <c r="AO20" i="16"/>
  <c r="AN20" i="16"/>
  <c r="AM20" i="16"/>
  <c r="AL20" i="16"/>
  <c r="AK20" i="16"/>
  <c r="AJ20" i="16"/>
  <c r="AI20" i="16"/>
  <c r="AH20" i="16"/>
  <c r="AG20" i="16"/>
  <c r="AF20" i="16"/>
  <c r="AE20" i="16"/>
  <c r="AD20" i="16"/>
  <c r="AC20" i="16"/>
  <c r="AB20" i="16"/>
  <c r="AA20" i="16"/>
  <c r="Z20" i="16"/>
  <c r="Y20" i="16"/>
  <c r="X20" i="16"/>
  <c r="W20" i="16"/>
  <c r="V20" i="16"/>
  <c r="U20" i="16"/>
  <c r="T20" i="16"/>
  <c r="S20" i="16"/>
  <c r="R20" i="16"/>
  <c r="Q20" i="16"/>
  <c r="P20" i="16"/>
  <c r="O20" i="16"/>
  <c r="M20" i="16"/>
  <c r="L20" i="16"/>
  <c r="K20" i="16"/>
  <c r="J20" i="16"/>
  <c r="I20" i="16"/>
  <c r="H20" i="16"/>
  <c r="D20" i="16"/>
  <c r="C20" i="16"/>
  <c r="B20" i="16"/>
  <c r="AQ83" i="16"/>
  <c r="AP83" i="16"/>
  <c r="AO83" i="16"/>
  <c r="AN83" i="16"/>
  <c r="AM83" i="16"/>
  <c r="AL83" i="16"/>
  <c r="AK83" i="16"/>
  <c r="AJ83" i="16"/>
  <c r="AI83" i="16"/>
  <c r="AH83" i="16"/>
  <c r="AG83" i="16"/>
  <c r="AF83" i="16"/>
  <c r="AE83" i="16"/>
  <c r="AD83" i="16"/>
  <c r="AC83" i="16"/>
  <c r="AB83" i="16"/>
  <c r="AA83" i="16"/>
  <c r="Z83" i="16"/>
  <c r="Y83" i="16"/>
  <c r="X83" i="16"/>
  <c r="W83" i="16"/>
  <c r="V83" i="16"/>
  <c r="U83" i="16"/>
  <c r="T83" i="16"/>
  <c r="S83" i="16"/>
  <c r="R83" i="16"/>
  <c r="Q83" i="16"/>
  <c r="P83" i="16"/>
  <c r="O83" i="16"/>
  <c r="N83" i="16"/>
  <c r="M83" i="16"/>
  <c r="L83" i="16"/>
  <c r="K83" i="16"/>
  <c r="J83" i="16"/>
  <c r="I83" i="16"/>
  <c r="H83" i="16"/>
  <c r="D83" i="16"/>
  <c r="C83" i="16"/>
  <c r="B83" i="16"/>
  <c r="AQ95" i="16"/>
  <c r="AP95" i="16"/>
  <c r="AO95" i="16"/>
  <c r="AN95" i="16"/>
  <c r="AM95" i="16"/>
  <c r="AL95" i="16"/>
  <c r="AK95" i="16"/>
  <c r="AJ95" i="16"/>
  <c r="AI95" i="16"/>
  <c r="AH95" i="16"/>
  <c r="AG95" i="16"/>
  <c r="AF95" i="16"/>
  <c r="AE95" i="16"/>
  <c r="AD95" i="16"/>
  <c r="AC95" i="16"/>
  <c r="AB95" i="16"/>
  <c r="AA95" i="16"/>
  <c r="Z95" i="16"/>
  <c r="Y95" i="16"/>
  <c r="X95" i="16"/>
  <c r="W95" i="16"/>
  <c r="V95" i="16"/>
  <c r="U95" i="16"/>
  <c r="T95" i="16"/>
  <c r="S95" i="16"/>
  <c r="R95" i="16"/>
  <c r="Q95" i="16"/>
  <c r="P95" i="16"/>
  <c r="O95" i="16"/>
  <c r="N95" i="16"/>
  <c r="M95" i="16"/>
  <c r="L95" i="16"/>
  <c r="K95" i="16"/>
  <c r="J95" i="16"/>
  <c r="I95" i="16"/>
  <c r="H95" i="16"/>
  <c r="D95" i="16"/>
  <c r="C95" i="16"/>
  <c r="B95"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R68" i="16"/>
  <c r="Q68" i="16"/>
  <c r="P68" i="16"/>
  <c r="O68" i="16"/>
  <c r="N68" i="16"/>
  <c r="M68" i="16"/>
  <c r="L68" i="16"/>
  <c r="K68" i="16"/>
  <c r="J68" i="16"/>
  <c r="I68" i="16"/>
  <c r="H68" i="16"/>
  <c r="D68" i="16"/>
  <c r="C68" i="16"/>
  <c r="B68" i="16"/>
  <c r="N12" i="12"/>
  <c r="O13" i="12"/>
  <c r="L12" i="12"/>
  <c r="H13" i="12"/>
  <c r="L10" i="12"/>
  <c r="R10" i="12"/>
  <c r="L11" i="12"/>
  <c r="R11" i="12"/>
  <c r="J13" i="12"/>
  <c r="N13" i="12"/>
  <c r="J10" i="12"/>
  <c r="N10" i="12"/>
  <c r="J11" i="12"/>
  <c r="N11" i="12"/>
  <c r="L13" i="12"/>
  <c r="R13" i="12"/>
  <c r="K12" i="12"/>
  <c r="S12" i="12"/>
  <c r="M10" i="12"/>
  <c r="S10" i="12"/>
  <c r="M11" i="12"/>
  <c r="S11" i="12"/>
  <c r="D93" i="18"/>
  <c r="C93" i="18" s="1"/>
  <c r="D92" i="18"/>
  <c r="C92" i="18" s="1"/>
  <c r="D91" i="18"/>
  <c r="C91" i="18" s="1"/>
  <c r="D90" i="18"/>
  <c r="C90" i="18" s="1"/>
  <c r="D89" i="18"/>
  <c r="C89" i="18" s="1"/>
  <c r="D88" i="18"/>
  <c r="C88" i="18" s="1"/>
  <c r="D87" i="18"/>
  <c r="C87" i="18" s="1"/>
  <c r="C86" i="18"/>
  <c r="D85" i="18"/>
  <c r="C85" i="18" s="1"/>
  <c r="D84" i="18"/>
  <c r="C84" i="18"/>
  <c r="D83" i="18"/>
  <c r="C83" i="18" s="1"/>
  <c r="B80" i="18"/>
  <c r="B79" i="18"/>
  <c r="B78" i="18"/>
  <c r="B77" i="18"/>
  <c r="J74" i="18"/>
  <c r="I74" i="18"/>
  <c r="H74" i="18"/>
  <c r="G74" i="18"/>
  <c r="F74" i="18"/>
  <c r="E74" i="18"/>
  <c r="D74" i="18"/>
  <c r="C74" i="18"/>
  <c r="B74" i="18"/>
  <c r="D4" i="9"/>
  <c r="Q4" i="9"/>
  <c r="O4" i="9"/>
  <c r="N4" i="9"/>
  <c r="F4" i="9"/>
  <c r="R4" i="9"/>
  <c r="J4" i="9"/>
  <c r="H4" i="9"/>
  <c r="G4" i="9"/>
  <c r="I4" i="9"/>
  <c r="M4" i="9"/>
  <c r="L4" i="9"/>
  <c r="K4" i="9"/>
  <c r="P4" i="9"/>
  <c r="D94" i="18" l="1"/>
  <c r="O11" i="12"/>
  <c r="K11" i="12"/>
  <c r="O10" i="12"/>
  <c r="K10" i="12"/>
  <c r="M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Dale Taylor</author>
  </authors>
  <commentList>
    <comment ref="K7" authorId="0" shapeId="0" xr:uid="{00000000-0006-0000-0400-000001000000}">
      <text>
        <r>
          <rPr>
            <b/>
            <sz val="9"/>
            <color indexed="81"/>
            <rFont val="Tahoma"/>
            <family val="2"/>
          </rPr>
          <t>Dale Taylor:</t>
        </r>
        <r>
          <rPr>
            <sz val="9"/>
            <color indexed="81"/>
            <rFont val="Tahoma"/>
            <family val="2"/>
          </rPr>
          <t xml:space="preserve">
Actual mean of the check samples</t>
        </r>
      </text>
    </comment>
    <comment ref="K28" authorId="0" shapeId="0" xr:uid="{00000000-0006-0000-0400-000002000000}">
      <text>
        <r>
          <rPr>
            <b/>
            <sz val="9"/>
            <color indexed="81"/>
            <rFont val="Tahoma"/>
            <family val="2"/>
          </rPr>
          <t>Dale Taylor:</t>
        </r>
        <r>
          <rPr>
            <sz val="9"/>
            <color indexed="81"/>
            <rFont val="Tahoma"/>
            <family val="2"/>
          </rPr>
          <t xml:space="preserve">
Actual P/L value for Navigator</t>
        </r>
      </text>
    </comment>
  </commentList>
</comments>
</file>

<file path=xl/sharedStrings.xml><?xml version="1.0" encoding="utf-8"?>
<sst xmlns="http://schemas.openxmlformats.org/spreadsheetml/2006/main" count="775" uniqueCount="358">
  <si>
    <t>Year in test</t>
  </si>
  <si>
    <t>A</t>
  </si>
  <si>
    <t>Grade</t>
  </si>
  <si>
    <t>FN</t>
  </si>
  <si>
    <t>Cd</t>
  </si>
  <si>
    <t>HVK</t>
  </si>
  <si>
    <t>Milling Yield</t>
  </si>
  <si>
    <t>Semo Ash</t>
  </si>
  <si>
    <t>Wht Pro</t>
  </si>
  <si>
    <t>Semo Pro</t>
  </si>
  <si>
    <t>P/L</t>
  </si>
  <si>
    <t>TYP</t>
  </si>
  <si>
    <t>%</t>
  </si>
  <si>
    <t>Excellent</t>
  </si>
  <si>
    <t>--</t>
  </si>
  <si>
    <t>Improvement</t>
  </si>
  <si>
    <t>Flag</t>
  </si>
  <si>
    <t>Poor</t>
  </si>
  <si>
    <t>Mean of the checks</t>
  </si>
  <si>
    <t>ck</t>
  </si>
  <si>
    <t>DT840</t>
  </si>
  <si>
    <t>Vote</t>
  </si>
  <si>
    <t>Wheat Characteristics</t>
  </si>
  <si>
    <t>Milling Performance</t>
  </si>
  <si>
    <t>Protein loss</t>
  </si>
  <si>
    <t>Alveograph</t>
  </si>
  <si>
    <t>P</t>
  </si>
  <si>
    <t>L</t>
  </si>
  <si>
    <t>W</t>
  </si>
  <si>
    <t>DT673</t>
  </si>
  <si>
    <t>DT773</t>
  </si>
  <si>
    <t>Brigade</t>
  </si>
  <si>
    <t>AC Navigator</t>
  </si>
  <si>
    <t>Strongfield</t>
  </si>
  <si>
    <t>Texture</t>
  </si>
  <si>
    <t>g</t>
  </si>
  <si>
    <t>Check &amp; Test Lines</t>
  </si>
  <si>
    <t>Wheat Ash</t>
  </si>
  <si>
    <t>Dry semo colour</t>
  </si>
  <si>
    <t>b*</t>
  </si>
  <si>
    <t>a*</t>
  </si>
  <si>
    <t>Semo ash (14% mb)</t>
  </si>
  <si>
    <t>Semo ash (dry basis)</t>
  </si>
  <si>
    <t>GUIDELINES ADJUSTED TO MEAN OF CHECKS</t>
  </si>
  <si>
    <t>-</t>
  </si>
  <si>
    <t>Mean of Checks</t>
  </si>
  <si>
    <t>Pasta Colour</t>
  </si>
  <si>
    <t>Strength</t>
  </si>
  <si>
    <t>Yr in Test</t>
  </si>
  <si>
    <t>Variety</t>
  </si>
  <si>
    <t>Wheat protein</t>
  </si>
  <si>
    <t>Abbreviations</t>
  </si>
  <si>
    <t>+</t>
  </si>
  <si>
    <t>1.5</t>
  </si>
  <si>
    <t>1.6</t>
  </si>
  <si>
    <t>0.8</t>
  </si>
  <si>
    <t>-0.7</t>
  </si>
  <si>
    <t>0.06</t>
  </si>
  <si>
    <t>0.05</t>
  </si>
  <si>
    <t>0.03</t>
  </si>
  <si>
    <t>0.02</t>
  </si>
  <si>
    <t>-0.03</t>
  </si>
  <si>
    <t>-0.05</t>
  </si>
  <si>
    <t>-0.06</t>
  </si>
  <si>
    <t>-1.0</t>
  </si>
  <si>
    <t>-0.4</t>
  </si>
  <si>
    <t>-0.3</t>
  </si>
  <si>
    <t>0.3</t>
  </si>
  <si>
    <t>0.4</t>
  </si>
  <si>
    <t>0.9</t>
  </si>
  <si>
    <t>1.0</t>
  </si>
  <si>
    <t>POOR</t>
  </si>
  <si>
    <t>FLAG</t>
  </si>
  <si>
    <t>Satisfactory</t>
  </si>
  <si>
    <t>IMPROVEMENT</t>
  </si>
  <si>
    <t>EXCELLENT</t>
  </si>
  <si>
    <t>QUALITY FACTOR</t>
  </si>
  <si>
    <t>General Guidelines for Assessment of Variety Registration Trial Entries Relative to Check Varieties</t>
  </si>
  <si>
    <t>Durum Wheat</t>
  </si>
  <si>
    <r>
      <t xml:space="preserve">FN </t>
    </r>
    <r>
      <rPr>
        <sz val="14"/>
        <rFont val="Arial"/>
        <family val="2"/>
      </rPr>
      <t>sec</t>
    </r>
  </si>
  <si>
    <r>
      <t xml:space="preserve">Cd </t>
    </r>
    <r>
      <rPr>
        <sz val="14"/>
        <rFont val="Arial"/>
        <family val="2"/>
      </rPr>
      <t>ppb</t>
    </r>
  </si>
  <si>
    <r>
      <t xml:space="preserve">HVK </t>
    </r>
    <r>
      <rPr>
        <sz val="14"/>
        <rFont val="Arial"/>
        <family val="2"/>
      </rPr>
      <t>%</t>
    </r>
  </si>
  <si>
    <r>
      <t xml:space="preserve">Milling Yield </t>
    </r>
    <r>
      <rPr>
        <sz val="14"/>
        <rFont val="Arial"/>
        <family val="2"/>
      </rPr>
      <t>%</t>
    </r>
  </si>
  <si>
    <r>
      <t xml:space="preserve">Semo Ash </t>
    </r>
    <r>
      <rPr>
        <sz val="14"/>
        <rFont val="Arial"/>
        <family val="2"/>
      </rPr>
      <t>%</t>
    </r>
  </si>
  <si>
    <r>
      <t xml:space="preserve">Wht Pro </t>
    </r>
    <r>
      <rPr>
        <sz val="14"/>
        <rFont val="Arial"/>
        <family val="2"/>
      </rPr>
      <t>%</t>
    </r>
  </si>
  <si>
    <r>
      <t xml:space="preserve">GI </t>
    </r>
    <r>
      <rPr>
        <sz val="14"/>
        <rFont val="Arial"/>
        <family val="2"/>
      </rPr>
      <t>%</t>
    </r>
  </si>
  <si>
    <r>
      <t xml:space="preserve">TYP </t>
    </r>
    <r>
      <rPr>
        <sz val="14"/>
        <color indexed="8"/>
        <rFont val="Arial"/>
        <family val="2"/>
      </rPr>
      <t>ppm</t>
    </r>
  </si>
  <si>
    <r>
      <t xml:space="preserve">FN </t>
    </r>
    <r>
      <rPr>
        <sz val="10"/>
        <rFont val="Arial"/>
        <family val="2"/>
      </rPr>
      <t>sec</t>
    </r>
  </si>
  <si>
    <r>
      <t xml:space="preserve">Cd </t>
    </r>
    <r>
      <rPr>
        <sz val="10"/>
        <rFont val="Arial"/>
        <family val="2"/>
      </rPr>
      <t>ppb</t>
    </r>
  </si>
  <si>
    <r>
      <t xml:space="preserve">HVK </t>
    </r>
    <r>
      <rPr>
        <sz val="10"/>
        <rFont val="Arial"/>
        <family val="2"/>
      </rPr>
      <t>%</t>
    </r>
  </si>
  <si>
    <r>
      <t xml:space="preserve">Milling Yield </t>
    </r>
    <r>
      <rPr>
        <sz val="10"/>
        <rFont val="Arial"/>
        <family val="2"/>
      </rPr>
      <t>%</t>
    </r>
  </si>
  <si>
    <r>
      <t xml:space="preserve">Semo Ash </t>
    </r>
    <r>
      <rPr>
        <sz val="10"/>
        <rFont val="Arial"/>
        <family val="2"/>
      </rPr>
      <t>%</t>
    </r>
  </si>
  <si>
    <r>
      <t xml:space="preserve">Wht Pro </t>
    </r>
    <r>
      <rPr>
        <sz val="10"/>
        <rFont val="Arial"/>
        <family val="2"/>
      </rPr>
      <t>%</t>
    </r>
  </si>
  <si>
    <r>
      <t xml:space="preserve">GI </t>
    </r>
    <r>
      <rPr>
        <sz val="10"/>
        <rFont val="Arial"/>
        <family val="2"/>
      </rPr>
      <t>%</t>
    </r>
  </si>
  <si>
    <r>
      <t xml:space="preserve">TYP </t>
    </r>
    <r>
      <rPr>
        <sz val="10"/>
        <color indexed="8"/>
        <rFont val="Arial"/>
        <family val="2"/>
      </rPr>
      <t>ppm</t>
    </r>
  </si>
  <si>
    <t>Semo Yield</t>
  </si>
  <si>
    <t>11</t>
  </si>
  <si>
    <t>2.1</t>
  </si>
  <si>
    <t>2.6</t>
  </si>
  <si>
    <t>10</t>
  </si>
  <si>
    <t>2.0</t>
  </si>
  <si>
    <t>2.5</t>
  </si>
  <si>
    <t>6</t>
  </si>
  <si>
    <t>7</t>
  </si>
  <si>
    <t>1.1</t>
  </si>
  <si>
    <t>-6</t>
  </si>
  <si>
    <t>-7</t>
  </si>
  <si>
    <t>-1.1</t>
  </si>
  <si>
    <t>-10</t>
  </si>
  <si>
    <t>-2.0</t>
  </si>
  <si>
    <t>-11</t>
  </si>
  <si>
    <t>-2.1</t>
  </si>
  <si>
    <t>Semolina protein</t>
  </si>
  <si>
    <t>Cadmium</t>
  </si>
  <si>
    <t>Hard vitreous kernels</t>
  </si>
  <si>
    <t>Semo</t>
  </si>
  <si>
    <t>Semolina</t>
  </si>
  <si>
    <t>Total yellow pigment</t>
  </si>
  <si>
    <t>Falling number</t>
  </si>
  <si>
    <t>-0.02</t>
  </si>
  <si>
    <r>
      <t xml:space="preserve">GUIDELINES (Values </t>
    </r>
    <r>
      <rPr>
        <b/>
        <sz val="16"/>
        <rFont val="Calibri"/>
        <family val="2"/>
      </rPr>
      <t>≥ or ≤</t>
    </r>
    <r>
      <rPr>
        <b/>
        <sz val="16"/>
        <rFont val="Arial"/>
        <family val="2"/>
      </rPr>
      <t>)</t>
    </r>
  </si>
  <si>
    <t>New Line &amp; Checks</t>
  </si>
  <si>
    <r>
      <t xml:space="preserve">Wheat </t>
    </r>
    <r>
      <rPr>
        <vertAlign val="superscript"/>
        <sz val="12"/>
        <color theme="1"/>
        <rFont val="Calibri"/>
        <family val="2"/>
        <scheme val="minor"/>
      </rPr>
      <t>1</t>
    </r>
  </si>
  <si>
    <r>
      <t xml:space="preserve">Milling </t>
    </r>
    <r>
      <rPr>
        <vertAlign val="superscript"/>
        <sz val="12"/>
        <color theme="1"/>
        <rFont val="Calibri"/>
        <family val="2"/>
        <scheme val="minor"/>
      </rPr>
      <t>1</t>
    </r>
  </si>
  <si>
    <r>
      <t>Strength</t>
    </r>
    <r>
      <rPr>
        <vertAlign val="superscript"/>
        <sz val="12"/>
        <color theme="1"/>
        <rFont val="Calibri"/>
        <family val="2"/>
        <scheme val="minor"/>
      </rPr>
      <t xml:space="preserve"> 1,2 </t>
    </r>
  </si>
  <si>
    <r>
      <t xml:space="preserve">Pasta Colour </t>
    </r>
    <r>
      <rPr>
        <vertAlign val="superscript"/>
        <sz val="12"/>
        <color theme="1"/>
        <rFont val="Calibri"/>
        <family val="2"/>
        <scheme val="minor"/>
      </rPr>
      <t>1</t>
    </r>
  </si>
  <si>
    <t>Falling Number, s</t>
  </si>
  <si>
    <t>Cadmium, ppb</t>
  </si>
  <si>
    <t>Test Weight, kg/hl</t>
  </si>
  <si>
    <t>HVK, %</t>
  </si>
  <si>
    <t>Milling Yield, %</t>
  </si>
  <si>
    <t>Semo Yield, %</t>
  </si>
  <si>
    <t>Semo Ash, %</t>
  </si>
  <si>
    <t>Wheat Protein, %</t>
  </si>
  <si>
    <t>Semo Protein, %</t>
  </si>
  <si>
    <t>GI, %</t>
  </si>
  <si>
    <t>TYP, ppm</t>
  </si>
  <si>
    <t>AC Cabri</t>
  </si>
  <si>
    <t>Mean of CKs</t>
  </si>
  <si>
    <t>AC Avonlea (DT661)</t>
  </si>
  <si>
    <t>AC Morse (DT484)</t>
  </si>
  <si>
    <t>AC Navigator (DT673)</t>
  </si>
  <si>
    <t>Strongfield (DT712)</t>
  </si>
  <si>
    <t>Brigade (DT773)</t>
  </si>
  <si>
    <t>Commander (DT722)</t>
  </si>
  <si>
    <r>
      <rPr>
        <vertAlign val="superscript"/>
        <sz val="11"/>
        <rFont val="Calibri"/>
        <family val="2"/>
        <scheme val="minor"/>
      </rPr>
      <t>1</t>
    </r>
    <r>
      <rPr>
        <sz val="11"/>
        <rFont val="Calibri"/>
        <family val="2"/>
        <scheme val="minor"/>
      </rPr>
      <t xml:space="preserve"> Mean of all checks for wheat, milling, and pasta colour</t>
    </r>
  </si>
  <si>
    <r>
      <rPr>
        <vertAlign val="superscript"/>
        <sz val="11"/>
        <rFont val="Calibri"/>
        <family val="2"/>
        <scheme val="minor"/>
      </rPr>
      <t>2</t>
    </r>
    <r>
      <rPr>
        <sz val="11"/>
        <rFont val="Calibri"/>
        <family val="2"/>
        <scheme val="minor"/>
      </rPr>
      <t xml:space="preserve"> Excludes Commander for protein content and strength</t>
    </r>
  </si>
  <si>
    <t>Wheat</t>
  </si>
  <si>
    <t>Milling</t>
  </si>
  <si>
    <t>Kyle (DT375)</t>
  </si>
  <si>
    <t>AC Melita (DT475)</t>
  </si>
  <si>
    <r>
      <rPr>
        <b/>
        <sz val="16"/>
        <color rgb="FFFF0000"/>
        <rFont val="Calibri"/>
        <family val="2"/>
        <scheme val="minor"/>
      </rPr>
      <t>AC Navigator</t>
    </r>
    <r>
      <rPr>
        <sz val="11"/>
        <rFont val="Calibri"/>
        <family val="2"/>
        <scheme val="minor"/>
      </rPr>
      <t xml:space="preserve"> (DT673), Durum wheat trial, 1996-1998 </t>
    </r>
  </si>
  <si>
    <t xml:space="preserve">Wheat </t>
  </si>
  <si>
    <t xml:space="preserve">Milling </t>
  </si>
  <si>
    <t xml:space="preserve">Pasta Colour </t>
  </si>
  <si>
    <t>Semolina Yield, %</t>
  </si>
  <si>
    <t>Semolina Ash, %</t>
  </si>
  <si>
    <t>Semolina Protein, %</t>
  </si>
  <si>
    <t>Gluten Index, %</t>
  </si>
  <si>
    <t>P/L, %</t>
  </si>
  <si>
    <t>Hercules (DT191)</t>
  </si>
  <si>
    <t>Plenty (DT606)</t>
  </si>
  <si>
    <t>AC Avonlea (661)</t>
  </si>
  <si>
    <r>
      <t>Pasta Colour</t>
    </r>
    <r>
      <rPr>
        <sz val="12"/>
        <color theme="1"/>
        <rFont val="Calibri"/>
        <family val="2"/>
      </rPr>
      <t>¹</t>
    </r>
  </si>
  <si>
    <t>Wet gluten</t>
  </si>
  <si>
    <r>
      <t xml:space="preserve">Protein Content and Gluten Strength </t>
    </r>
    <r>
      <rPr>
        <b/>
        <vertAlign val="superscript"/>
        <sz val="14"/>
        <rFont val="Arial"/>
        <family val="2"/>
      </rPr>
      <t>1</t>
    </r>
  </si>
  <si>
    <r>
      <t>Semolina Pigment</t>
    </r>
    <r>
      <rPr>
        <b/>
        <vertAlign val="superscript"/>
        <sz val="14"/>
        <rFont val="Arial"/>
        <family val="2"/>
      </rPr>
      <t>1</t>
    </r>
    <r>
      <rPr>
        <b/>
        <sz val="14"/>
        <rFont val="Arial"/>
        <family val="2"/>
      </rPr>
      <t xml:space="preserve"> and Pasta Colour </t>
    </r>
  </si>
  <si>
    <r>
      <t>Semolina Pigment</t>
    </r>
    <r>
      <rPr>
        <b/>
        <vertAlign val="superscript"/>
        <sz val="10"/>
        <rFont val="Arial"/>
        <family val="2"/>
      </rPr>
      <t>1</t>
    </r>
    <r>
      <rPr>
        <b/>
        <sz val="10"/>
        <rFont val="Arial"/>
        <family val="2"/>
      </rPr>
      <t xml:space="preserve"> and Pasta Colour </t>
    </r>
  </si>
  <si>
    <t>-50</t>
  </si>
  <si>
    <t>-100</t>
  </si>
  <si>
    <t>Protein Content &amp;</t>
  </si>
  <si>
    <t>Gluten Strength</t>
  </si>
  <si>
    <r>
      <t xml:space="preserve">Difference in Respective Units from Checks </t>
    </r>
    <r>
      <rPr>
        <b/>
        <vertAlign val="superscript"/>
        <sz val="12"/>
        <rFont val="Arial"/>
        <family val="2"/>
      </rPr>
      <t>1 2</t>
    </r>
  </si>
  <si>
    <t>FN (actual value)</t>
  </si>
  <si>
    <t>0.36</t>
  </si>
  <si>
    <t>0.69</t>
  </si>
  <si>
    <t>0.70</t>
  </si>
  <si>
    <r>
      <t xml:space="preserve"> </t>
    </r>
    <r>
      <rPr>
        <vertAlign val="superscript"/>
        <sz val="11"/>
        <rFont val="Arial"/>
        <family val="2"/>
      </rPr>
      <t>1</t>
    </r>
    <r>
      <rPr>
        <sz val="11"/>
        <rFont val="Arial"/>
        <family val="2"/>
      </rPr>
      <t xml:space="preserve"> Cd guidelines are actual values, while guidelines for all other parameters are the difference in respective units from the checks</t>
    </r>
  </si>
  <si>
    <t>Entry</t>
  </si>
  <si>
    <t>Year</t>
  </si>
  <si>
    <t>Pedigree</t>
  </si>
  <si>
    <t>Source</t>
  </si>
  <si>
    <t>AAC Cabri</t>
  </si>
  <si>
    <t>Culls</t>
  </si>
  <si>
    <t>Stewart Valley</t>
  </si>
  <si>
    <t>Swift Current</t>
  </si>
  <si>
    <t>Scott</t>
  </si>
  <si>
    <t>Lethbridge</t>
  </si>
  <si>
    <t>Kernen</t>
  </si>
  <si>
    <t>Indian Head</t>
  </si>
  <si>
    <t>Pense</t>
  </si>
  <si>
    <t>TEST WEIGHT</t>
  </si>
  <si>
    <t>PROTEIN</t>
  </si>
  <si>
    <t>GRADE</t>
  </si>
  <si>
    <t>Reason for Grade</t>
  </si>
  <si>
    <t>HVK %</t>
  </si>
  <si>
    <t xml:space="preserve">FUS % </t>
  </si>
  <si>
    <t>ERG %</t>
  </si>
  <si>
    <t>SEV MDGE %</t>
  </si>
  <si>
    <t>MDGE %</t>
  </si>
  <si>
    <t>MIL</t>
  </si>
  <si>
    <t>SM %</t>
  </si>
  <si>
    <t>SEV SPTD %</t>
  </si>
  <si>
    <t>SPTD %</t>
  </si>
  <si>
    <t>Other Degrading Factors</t>
  </si>
  <si>
    <t>MIN. WT.  (Grams)</t>
  </si>
  <si>
    <t>COMP. WT.  (Grams)</t>
  </si>
  <si>
    <t xml:space="preserve">Total Composite Weight </t>
  </si>
  <si>
    <t xml:space="preserve">Mean Protein Per Location </t>
  </si>
  <si>
    <t>Agro Eco zone</t>
  </si>
  <si>
    <t>Location</t>
  </si>
  <si>
    <t>Amount, g</t>
  </si>
  <si>
    <t>Brown</t>
  </si>
  <si>
    <t>Dark Brown North</t>
  </si>
  <si>
    <t>Dark Brown</t>
  </si>
  <si>
    <t>Black</t>
  </si>
  <si>
    <t>Brandon</t>
  </si>
  <si>
    <t>RATING RELATIVE TO MEAN OF CHECKS</t>
  </si>
  <si>
    <r>
      <rPr>
        <vertAlign val="superscript"/>
        <sz val="10"/>
        <color theme="1"/>
        <rFont val="Arial"/>
        <family val="2"/>
      </rPr>
      <t xml:space="preserve">2 </t>
    </r>
    <r>
      <rPr>
        <sz val="10"/>
        <color theme="1"/>
        <rFont val="Arial"/>
        <family val="2"/>
      </rPr>
      <t xml:space="preserve"> &gt; 183 microns</t>
    </r>
  </si>
  <si>
    <r>
      <rPr>
        <vertAlign val="superscript"/>
        <sz val="10"/>
        <color theme="1"/>
        <rFont val="Arial"/>
        <family val="2"/>
      </rPr>
      <t xml:space="preserve">1 </t>
    </r>
    <r>
      <rPr>
        <sz val="10"/>
        <color theme="1"/>
        <rFont val="Arial"/>
        <family val="2"/>
      </rPr>
      <t xml:space="preserve"> a 70% extraction was used for semolina testing</t>
    </r>
  </si>
  <si>
    <r>
      <t>Protein Content and Gluten Strength</t>
    </r>
    <r>
      <rPr>
        <b/>
        <vertAlign val="superscript"/>
        <sz val="10"/>
        <rFont val="Arial"/>
        <family val="2"/>
      </rPr>
      <t>1</t>
    </r>
  </si>
  <si>
    <r>
      <rPr>
        <vertAlign val="superscript"/>
        <sz val="9"/>
        <color theme="1"/>
        <rFont val="Arial"/>
        <family val="2"/>
      </rPr>
      <t>1</t>
    </r>
    <r>
      <rPr>
        <sz val="9"/>
        <color theme="1"/>
        <rFont val="Arial"/>
        <family val="2"/>
      </rPr>
      <t xml:space="preserve"> a 70% extraction was used for semolina testing</t>
    </r>
  </si>
  <si>
    <r>
      <rPr>
        <vertAlign val="superscript"/>
        <sz val="9"/>
        <color theme="1"/>
        <rFont val="Arial"/>
        <family val="2"/>
      </rPr>
      <t>2</t>
    </r>
    <r>
      <rPr>
        <sz val="9"/>
        <color theme="1"/>
        <rFont val="Arial"/>
        <family val="2"/>
      </rPr>
      <t xml:space="preserve">  &gt; 183 microns</t>
    </r>
  </si>
  <si>
    <t>Semo Pigment loss</t>
  </si>
  <si>
    <t>-0.8</t>
  </si>
  <si>
    <t>kg/hl</t>
  </si>
  <si>
    <t>mm</t>
  </si>
  <si>
    <r>
      <rPr>
        <sz val="7"/>
        <color theme="1"/>
        <rFont val="Arial"/>
        <family val="2"/>
      </rPr>
      <t>x10</t>
    </r>
    <r>
      <rPr>
        <sz val="7"/>
        <color theme="1"/>
        <rFont val="Calibri"/>
        <family val="2"/>
      </rPr>
      <t>¯⁴</t>
    </r>
    <r>
      <rPr>
        <sz val="8"/>
        <color theme="1"/>
        <rFont val="Arial"/>
        <family val="2"/>
      </rPr>
      <t>J</t>
    </r>
  </si>
  <si>
    <t>(x1.1),mm</t>
  </si>
  <si>
    <t>Test Weight</t>
  </si>
  <si>
    <t>Dough Sheet colour             0.5 hour</t>
  </si>
  <si>
    <t>Dough Sheet colour             24 hour</t>
  </si>
  <si>
    <t>Brooks</t>
  </si>
  <si>
    <t>Moose Jaw</t>
  </si>
  <si>
    <t>Swift Current, SK</t>
  </si>
  <si>
    <t>Lethbridge, SK</t>
  </si>
  <si>
    <t>Brandon, MB</t>
  </si>
  <si>
    <t xml:space="preserve">Stewart Valley, SK </t>
  </si>
  <si>
    <t>Scott, SK</t>
  </si>
  <si>
    <t>Brooks, AB</t>
  </si>
  <si>
    <t>Indian Head, SK</t>
  </si>
  <si>
    <t>Pense, SK</t>
  </si>
  <si>
    <t>Moose Jaw, SK</t>
  </si>
  <si>
    <t>Kernen, SK</t>
  </si>
  <si>
    <r>
      <t xml:space="preserve">Protein Content and Gluten Strength </t>
    </r>
    <r>
      <rPr>
        <b/>
        <vertAlign val="superscript"/>
        <sz val="10"/>
        <rFont val="Arial"/>
        <family val="2"/>
      </rPr>
      <t>1</t>
    </r>
  </si>
  <si>
    <t>Hodgeville</t>
  </si>
  <si>
    <t xml:space="preserve">Weighted protein per variety </t>
  </si>
  <si>
    <t xml:space="preserve">AC Navigator </t>
  </si>
  <si>
    <t xml:space="preserve">Brigade </t>
  </si>
  <si>
    <t xml:space="preserve">Strongfield </t>
  </si>
  <si>
    <t>Hodgeville,SK</t>
  </si>
  <si>
    <t xml:space="preserve">Gluten index </t>
  </si>
  <si>
    <r>
      <t xml:space="preserve">Cd </t>
    </r>
    <r>
      <rPr>
        <sz val="12"/>
        <rFont val="Calibri"/>
        <family val="2"/>
      </rPr>
      <t>¹</t>
    </r>
  </si>
  <si>
    <r>
      <t>Semo Yield</t>
    </r>
    <r>
      <rPr>
        <b/>
        <vertAlign val="superscript"/>
        <sz val="14"/>
        <color theme="0" tint="-0.499984740745262"/>
        <rFont val="Arial"/>
        <family val="2"/>
      </rPr>
      <t>2</t>
    </r>
    <r>
      <rPr>
        <b/>
        <sz val="14"/>
        <color theme="0" tint="-0.499984740745262"/>
        <rFont val="Arial"/>
        <family val="2"/>
      </rPr>
      <t xml:space="preserve"> </t>
    </r>
    <r>
      <rPr>
        <sz val="14"/>
        <color theme="0" tint="-0.499984740745262"/>
        <rFont val="Arial"/>
        <family val="2"/>
      </rPr>
      <t>%</t>
    </r>
  </si>
  <si>
    <r>
      <t xml:space="preserve">Semo Pro </t>
    </r>
    <r>
      <rPr>
        <sz val="14"/>
        <color theme="0" tint="-0.499984740745262"/>
        <rFont val="Arial"/>
        <family val="2"/>
      </rPr>
      <t>%</t>
    </r>
  </si>
  <si>
    <r>
      <t>Semo Yield</t>
    </r>
    <r>
      <rPr>
        <b/>
        <vertAlign val="superscript"/>
        <sz val="10"/>
        <color theme="0" tint="-0.499984740745262"/>
        <rFont val="Arial"/>
        <family val="2"/>
      </rPr>
      <t>2</t>
    </r>
    <r>
      <rPr>
        <b/>
        <sz val="10"/>
        <color theme="0" tint="-0.499984740745262"/>
        <rFont val="Arial"/>
        <family val="2"/>
      </rPr>
      <t xml:space="preserve"> </t>
    </r>
    <r>
      <rPr>
        <sz val="10"/>
        <color theme="0" tint="-0.499984740745262"/>
        <rFont val="Arial"/>
        <family val="2"/>
      </rPr>
      <t>%</t>
    </r>
  </si>
  <si>
    <r>
      <t xml:space="preserve">Semo Pro </t>
    </r>
    <r>
      <rPr>
        <sz val="10"/>
        <color theme="0" tint="-0.499984740745262"/>
        <rFont val="Arial"/>
        <family val="2"/>
      </rPr>
      <t>%</t>
    </r>
  </si>
  <si>
    <t>Primary Factors</t>
  </si>
  <si>
    <t>Falling Number</t>
  </si>
  <si>
    <t>Hard Vitreous Kernels</t>
  </si>
  <si>
    <t>Semolina Ash</t>
  </si>
  <si>
    <t>Wheat Protein</t>
  </si>
  <si>
    <t>Gluten Index</t>
  </si>
  <si>
    <t>Yellow Pigment Content</t>
  </si>
  <si>
    <t>Data Entry Checklist</t>
  </si>
  <si>
    <t>Set up the trial spreadsheet</t>
  </si>
  <si>
    <t>o</t>
  </si>
  <si>
    <r>
      <t>1. Recommended to save a copy of the trial sreadsheet template with "</t>
    </r>
    <r>
      <rPr>
        <i/>
        <sz val="12"/>
        <rFont val="Arial"/>
        <family val="2"/>
      </rPr>
      <t xml:space="preserve">Trial Year &amp; Name - Working Copy". </t>
    </r>
    <r>
      <rPr>
        <sz val="12"/>
        <rFont val="Arial"/>
        <family val="2"/>
      </rPr>
      <t>When data is complete and verified, save a new copy with the suffix F</t>
    </r>
    <r>
      <rPr>
        <sz val="12"/>
        <color theme="1"/>
        <rFont val="Arial"/>
        <family val="2"/>
      </rPr>
      <t>INAL (see section F).</t>
    </r>
  </si>
  <si>
    <t>2. Copy the pedigree or entry list into the "Entry List" sheet</t>
  </si>
  <si>
    <t>3. Copy the Check Selection sheet from trial coordinator into "Check Selection" sheet</t>
  </si>
  <si>
    <t>4. Copy the Grading results into the "Composite Grading" sheet</t>
  </si>
  <si>
    <t>5. List methods used in final tab "Methods". Reference to official methods or CGC website are acceptable.</t>
  </si>
  <si>
    <t>B</t>
  </si>
  <si>
    <t xml:space="preserve">Enter current year data </t>
  </si>
  <si>
    <r>
      <t xml:space="preserve">1. Transfer </t>
    </r>
    <r>
      <rPr>
        <b/>
        <sz val="12"/>
        <rFont val="Arial"/>
        <family val="2"/>
      </rPr>
      <t>ALL</t>
    </r>
    <r>
      <rPr>
        <sz val="12"/>
        <rFont val="Arial"/>
        <family val="2"/>
      </rPr>
      <t xml:space="preserve"> quality data into the "1st year data" spreadsheet</t>
    </r>
  </si>
  <si>
    <t>Verify data is entered in the correct column (test header) and correct row (data must match the correct sample ID)</t>
  </si>
  <si>
    <t xml:space="preserve">                          Ensure the decimal places reported are consistent throughout the spreadsheet for each quality parameter</t>
  </si>
  <si>
    <t>2.  Verify that formulas are being calculated automatically. Some versions of excel default to manual "Calculate"</t>
  </si>
  <si>
    <t xml:space="preserve">3.  Highlight cells light blue [60%] for parameters where quality parameters are not based on check means. Example, Extensograph Rmax in bread wheat trials, highlight the highest and lowest check. </t>
  </si>
  <si>
    <r>
      <t xml:space="preserve">4. Highlight all values determined by guidelines to be </t>
    </r>
    <r>
      <rPr>
        <b/>
        <sz val="12"/>
        <color rgb="FFFF0000"/>
        <rFont val="Arial"/>
        <family val="2"/>
      </rPr>
      <t>poor,</t>
    </r>
    <r>
      <rPr>
        <b/>
        <sz val="12"/>
        <rFont val="Arial"/>
        <family val="2"/>
      </rPr>
      <t xml:space="preserve"> </t>
    </r>
    <r>
      <rPr>
        <b/>
        <sz val="12"/>
        <color rgb="FFFFC000"/>
        <rFont val="Arial"/>
        <family val="2"/>
      </rPr>
      <t>flag,</t>
    </r>
    <r>
      <rPr>
        <b/>
        <sz val="12"/>
        <rFont val="Arial"/>
        <family val="2"/>
      </rPr>
      <t xml:space="preserve"> </t>
    </r>
    <r>
      <rPr>
        <b/>
        <sz val="12"/>
        <color rgb="FF3333FF"/>
        <rFont val="Arial"/>
        <family val="2"/>
      </rPr>
      <t>improvement</t>
    </r>
    <r>
      <rPr>
        <b/>
        <sz val="12"/>
        <rFont val="Arial"/>
        <family val="2"/>
      </rPr>
      <t xml:space="preserve"> or </t>
    </r>
    <r>
      <rPr>
        <b/>
        <sz val="12"/>
        <color rgb="FF00B050"/>
        <rFont val="Arial"/>
        <family val="2"/>
      </rPr>
      <t>excellent</t>
    </r>
  </si>
  <si>
    <t>Verify the coloured highlights have been applied correctly</t>
  </si>
  <si>
    <r>
      <t xml:space="preserve">5. For first and second year lines that do not pass "the tool", </t>
    </r>
    <r>
      <rPr>
        <sz val="12"/>
        <color rgb="FFFF0000"/>
        <rFont val="Arial"/>
        <family val="2"/>
      </rPr>
      <t>format text red for corresponding line ID</t>
    </r>
  </si>
  <si>
    <t>Verify that the first and second year lines that do not pass the tool have been correctly identified</t>
  </si>
  <si>
    <t>C</t>
  </si>
  <si>
    <t>Prepare 2nd &amp; 3rd year line sheet</t>
  </si>
  <si>
    <r>
      <t xml:space="preserve">1.  Before copying  check and 2nd/3rd year line data to "2nd &amp; 3rd year data" sheet, verify the order of test headings between 1st and </t>
    </r>
    <r>
      <rPr>
        <sz val="12"/>
        <rFont val="Arial"/>
        <family val="2"/>
      </rPr>
      <t xml:space="preserve">2nd </t>
    </r>
    <r>
      <rPr>
        <sz val="12"/>
        <color theme="1"/>
        <rFont val="Arial"/>
        <family val="2"/>
      </rPr>
      <t>year data and ensure rows headers are identical between spreadsheets</t>
    </r>
  </si>
  <si>
    <t>2. Copy current year check sample data into "2nd &amp; 3rd year data" sheet. Means should be pasted as values.</t>
  </si>
  <si>
    <t>3. Copy previous years check sample data into "2nd &amp; 3rd year data" sheet</t>
  </si>
  <si>
    <t>4. Move current second and third year line data to the "2nd &amp; 3rd year data" sheet</t>
  </si>
  <si>
    <t>Verify highlighted cells remain correctly highlighted</t>
  </si>
  <si>
    <t>5. Copy previous year data for each line in the rows below the same line. Confirm highlighted cells remain correctly highlighted. Note that the coloured highlights are based on that crop year's check samples and quality guidelines.</t>
  </si>
  <si>
    <t>Confirm highlighted cells remain correctly highlighted. Note that the coloured highlights are based on that crop year's check samples and quality guidelines.</t>
  </si>
  <si>
    <t>7. Verify all data in 2nd &amp; 3rd Year Data sheet</t>
  </si>
  <si>
    <t>D</t>
  </si>
  <si>
    <t>Adjust/check formatting</t>
  </si>
  <si>
    <r>
      <rPr>
        <sz val="12"/>
        <rFont val="Arial"/>
        <family val="2"/>
      </rPr>
      <t xml:space="preserve">1.  Check that </t>
    </r>
    <r>
      <rPr>
        <i/>
        <sz val="12"/>
        <rFont val="Arial"/>
        <family val="2"/>
      </rPr>
      <t xml:space="preserve">Grade and Major Degrading Factors </t>
    </r>
    <r>
      <rPr>
        <sz val="12"/>
        <rFont val="Arial"/>
        <family val="2"/>
      </rPr>
      <t>has been entered correctly</t>
    </r>
  </si>
  <si>
    <t>For grades lower than No.1, edit Grades to include Major degrading factors as abbreviations (w/ % after each, if reported)</t>
  </si>
  <si>
    <t>e.g. Fusarium damage, sawfly midge, sprouted kernels, enter as:   FUS0.35,MDG0.2,ERG0.012</t>
  </si>
  <si>
    <t>2.  Highlight the checks rows in light grey [15%] to distinguish them from the experimental lines</t>
  </si>
  <si>
    <t>3.   Highlight the rows for any experimental checks in dark grey [50%] and white text to distinguish them from the current checks</t>
  </si>
  <si>
    <t>4. Center data in cells, format text size and borders for clear viewing</t>
  </si>
  <si>
    <t>5. Voting cells are formatted as "number" with no decimal places</t>
  </si>
  <si>
    <t>E</t>
  </si>
  <si>
    <t>Final Data Review</t>
  </si>
  <si>
    <t xml:space="preserve">1.  Complete a final verification of all data against the quality guidelines. </t>
  </si>
  <si>
    <t>F</t>
  </si>
  <si>
    <t>Convert files to a final version for submission to the variety registration committee</t>
  </si>
  <si>
    <r>
      <rPr>
        <sz val="12"/>
        <rFont val="Arial"/>
        <family val="2"/>
      </rPr>
      <t xml:space="preserve">1. </t>
    </r>
    <r>
      <rPr>
        <u/>
        <sz val="12"/>
        <rFont val="Arial"/>
        <family val="2"/>
      </rPr>
      <t xml:space="preserve"> </t>
    </r>
    <r>
      <rPr>
        <i/>
        <u/>
        <sz val="12"/>
        <rFont val="Arial"/>
        <family val="2"/>
      </rPr>
      <t>Save as</t>
    </r>
    <r>
      <rPr>
        <sz val="12"/>
        <rFont val="Arial"/>
        <family val="2"/>
      </rPr>
      <t xml:space="preserve"> a final version (include "final" as suffix)</t>
    </r>
  </si>
  <si>
    <r>
      <t xml:space="preserve">2. From this final version, remove all extraneous data including the data entry checklist and macro tab - </t>
    </r>
    <r>
      <rPr>
        <i/>
        <sz val="12"/>
        <rFont val="Arial"/>
        <family val="2"/>
      </rPr>
      <t>this data will remain in the working copies only</t>
    </r>
  </si>
  <si>
    <r>
      <t>3.  Copy all cells with formulas, then PasteSpecial (Number values and formats) over the same cells.</t>
    </r>
    <r>
      <rPr>
        <i/>
        <sz val="12"/>
        <rFont val="Arial"/>
        <family val="2"/>
      </rPr>
      <t xml:space="preserve"> This will eliminate any formulas in final tables circulated externally</t>
    </r>
  </si>
  <si>
    <t>4. Send sheets to committee secretary for web posting</t>
  </si>
  <si>
    <r>
      <t xml:space="preserve">CWAD Tool: &lt; 3 </t>
    </r>
    <r>
      <rPr>
        <sz val="10"/>
        <color rgb="FFFFC000"/>
        <rFont val="Arial"/>
        <family val="2"/>
      </rPr>
      <t>flags</t>
    </r>
    <r>
      <rPr>
        <sz val="10"/>
        <rFont val="Arial"/>
        <family val="2"/>
      </rPr>
      <t xml:space="preserve"> on primary factors = pass, </t>
    </r>
    <r>
      <rPr>
        <sz val="10"/>
        <rFont val="Calibri"/>
        <family val="2"/>
      </rPr>
      <t>≥</t>
    </r>
    <r>
      <rPr>
        <sz val="10"/>
        <rFont val="Arial"/>
        <family val="2"/>
      </rPr>
      <t xml:space="preserve"> 3</t>
    </r>
    <r>
      <rPr>
        <sz val="10"/>
        <color rgb="FFFFC000"/>
        <rFont val="Arial"/>
        <family val="2"/>
      </rPr>
      <t xml:space="preserve"> flags</t>
    </r>
    <r>
      <rPr>
        <sz val="10"/>
        <rFont val="Arial"/>
        <family val="2"/>
      </rPr>
      <t xml:space="preserve"> on primary factors = flagged red for discussion and voting, </t>
    </r>
    <r>
      <rPr>
        <sz val="10"/>
        <rFont val="Calibri"/>
        <family val="2"/>
      </rPr>
      <t>≥</t>
    </r>
    <r>
      <rPr>
        <sz val="10"/>
        <rFont val="Arial"/>
        <family val="2"/>
      </rPr>
      <t xml:space="preserve"> 1 </t>
    </r>
    <r>
      <rPr>
        <sz val="10"/>
        <color rgb="FFFF0000"/>
        <rFont val="Arial"/>
        <family val="2"/>
      </rPr>
      <t>poor</t>
    </r>
    <r>
      <rPr>
        <sz val="10"/>
        <rFont val="Arial"/>
        <family val="2"/>
      </rPr>
      <t xml:space="preserve"> on primary factors = flagged for discussion and voting. Primary factors are listed in the Guidelines sheet. </t>
    </r>
  </si>
  <si>
    <t>AAC Schrader</t>
  </si>
  <si>
    <t>DT577</t>
  </si>
  <si>
    <t xml:space="preserve">CDC Precision </t>
  </si>
  <si>
    <t>DT2009</t>
  </si>
  <si>
    <t>AAC Weyburn</t>
  </si>
  <si>
    <t>DT897</t>
  </si>
  <si>
    <t>AAC Schrader (DT2009)</t>
  </si>
  <si>
    <r>
      <rPr>
        <b/>
        <sz val="16"/>
        <color rgb="FFFF0000"/>
        <rFont val="Calibri"/>
        <family val="2"/>
        <scheme val="minor"/>
      </rPr>
      <t xml:space="preserve">AAC Schrader </t>
    </r>
    <r>
      <rPr>
        <sz val="11"/>
        <rFont val="Calibri"/>
        <family val="2"/>
        <scheme val="minor"/>
      </rPr>
      <t>(DT 2009), Durum wheat trial, 2018-2020</t>
    </r>
  </si>
  <si>
    <t>AAC Schrader (DT 2009)</t>
  </si>
  <si>
    <r>
      <rPr>
        <b/>
        <sz val="16"/>
        <color rgb="FFFF0000"/>
        <rFont val="Calibri"/>
        <family val="2"/>
        <scheme val="minor"/>
      </rPr>
      <t xml:space="preserve">CDC Precision </t>
    </r>
    <r>
      <rPr>
        <sz val="11"/>
        <rFont val="Calibri"/>
        <family val="2"/>
        <scheme val="minor"/>
      </rPr>
      <t>(DT577), Durum wheat trial, 2012-2014</t>
    </r>
  </si>
  <si>
    <t>CDC Precision (DT577)</t>
  </si>
  <si>
    <t xml:space="preserve">AC Avonlea </t>
  </si>
  <si>
    <t xml:space="preserve">AC Morse </t>
  </si>
  <si>
    <t xml:space="preserve">Commander  </t>
  </si>
  <si>
    <t>-1.4</t>
  </si>
  <si>
    <t>-1.9</t>
  </si>
  <si>
    <t>-1.8</t>
  </si>
  <si>
    <t>-3.0</t>
  </si>
  <si>
    <t>-2.9</t>
  </si>
  <si>
    <t>-1.3</t>
  </si>
  <si>
    <r>
      <rPr>
        <b/>
        <sz val="16"/>
        <color rgb="FFFF0000"/>
        <rFont val="Calibri"/>
        <family val="2"/>
        <scheme val="minor"/>
      </rPr>
      <t>Strongfield</t>
    </r>
    <r>
      <rPr>
        <sz val="11"/>
        <color theme="1"/>
        <rFont val="Calibri"/>
        <family val="2"/>
        <scheme val="minor"/>
      </rPr>
      <t xml:space="preserve"> (DT712) durum wheat trial, 2000 - 2002, </t>
    </r>
    <r>
      <rPr>
        <sz val="11"/>
        <color rgb="FFFF0000"/>
        <rFont val="Calibri"/>
        <family val="2"/>
        <scheme val="minor"/>
      </rPr>
      <t>removed as check in 2022</t>
    </r>
  </si>
  <si>
    <t>CDC Precision</t>
  </si>
  <si>
    <r>
      <rPr>
        <b/>
        <sz val="16"/>
        <color rgb="FFFF0000"/>
        <rFont val="Calibri"/>
        <family val="2"/>
        <scheme val="minor"/>
      </rPr>
      <t>AAC Weyburn</t>
    </r>
    <r>
      <rPr>
        <sz val="11"/>
        <color theme="1"/>
        <rFont val="Calibri"/>
        <family val="2"/>
        <scheme val="minor"/>
      </rPr>
      <t xml:space="preserve"> (DT897) durum wheat trial, 2017-2019</t>
    </r>
  </si>
  <si>
    <t xml:space="preserve">   6. Enter the previous year voting results for each 2nd &amp; 3rd year line. Block Endorse can be entered in the voting cells for lines passed through the tool with a block vote. </t>
  </si>
  <si>
    <t>MEAN OF CHECKS</t>
  </si>
  <si>
    <t>RELATIVE TO</t>
  </si>
  <si>
    <t>120</t>
  </si>
  <si>
    <t>121</t>
  </si>
  <si>
    <t>Absolute Value</t>
  </si>
  <si>
    <t>Alveograph P/L</t>
  </si>
  <si>
    <r>
      <t>Durum Tool: &lt; 3</t>
    </r>
    <r>
      <rPr>
        <sz val="11"/>
        <color rgb="FFFFC000"/>
        <rFont val="Arial"/>
        <family val="2"/>
      </rPr>
      <t xml:space="preserve"> flags</t>
    </r>
    <r>
      <rPr>
        <sz val="11"/>
        <rFont val="Arial"/>
        <family val="2"/>
      </rPr>
      <t xml:space="preserve"> on primary factors = pass, ≥ 3</t>
    </r>
    <r>
      <rPr>
        <sz val="11"/>
        <color rgb="FFFFC000"/>
        <rFont val="Arial"/>
        <family val="2"/>
      </rPr>
      <t xml:space="preserve"> flags</t>
    </r>
    <r>
      <rPr>
        <sz val="11"/>
        <rFont val="Arial"/>
        <family val="2"/>
      </rPr>
      <t xml:space="preserve"> on primary factors = flagged red for discussion and voting, ≥ 1 </t>
    </r>
    <r>
      <rPr>
        <sz val="11"/>
        <color rgb="FFFF0000"/>
        <rFont val="Arial"/>
        <family val="2"/>
      </rPr>
      <t>poor</t>
    </r>
    <r>
      <rPr>
        <sz val="11"/>
        <rFont val="Arial"/>
        <family val="2"/>
      </rPr>
      <t xml:space="preserve"> on primary factors = flagged for discussion and voting.</t>
    </r>
  </si>
  <si>
    <t>2023 Mean of checks</t>
  </si>
  <si>
    <t>AAC Weyburn (DT897)</t>
  </si>
  <si>
    <t>CDC Precision(DT577)</t>
  </si>
  <si>
    <t>-99</t>
  </si>
  <si>
    <t xml:space="preserve">1000 Kernel weight </t>
  </si>
  <si>
    <t xml:space="preserve">Colour </t>
  </si>
  <si>
    <t>Adjusted for 2023 Coop</t>
  </si>
  <si>
    <t>No rounding (apply 2023)</t>
  </si>
  <si>
    <t>-20</t>
  </si>
  <si>
    <t>-35</t>
  </si>
  <si>
    <t>-34</t>
  </si>
  <si>
    <r>
      <rPr>
        <b/>
        <sz val="16"/>
        <color rgb="FFFF0000"/>
        <rFont val="Calibri"/>
        <family val="2"/>
        <scheme val="minor"/>
      </rPr>
      <t>AAC Cabri</t>
    </r>
    <r>
      <rPr>
        <sz val="11"/>
        <color theme="1"/>
        <rFont val="Calibri"/>
        <family val="2"/>
        <scheme val="minor"/>
      </rPr>
      <t xml:space="preserve"> (DT840) durum wheat trial, 2011 - 2013, </t>
    </r>
    <r>
      <rPr>
        <sz val="11"/>
        <color rgb="FFFF0000"/>
        <rFont val="Calibri"/>
        <family val="2"/>
        <scheme val="minor"/>
      </rPr>
      <t>removed as check in 2024</t>
    </r>
  </si>
  <si>
    <t>2024 Mean of checks</t>
  </si>
  <si>
    <r>
      <rPr>
        <b/>
        <sz val="16"/>
        <color rgb="FFFF0000"/>
        <rFont val="Calibri"/>
        <family val="2"/>
        <scheme val="minor"/>
      </rPr>
      <t>Brigade</t>
    </r>
    <r>
      <rPr>
        <sz val="11"/>
        <color theme="1"/>
        <rFont val="Calibri"/>
        <family val="2"/>
        <scheme val="minor"/>
      </rPr>
      <t xml:space="preserve"> (DT773) durum wheat trial, 2005 - 2007, replaced by AAC Weyburn in 2025 Coop trial</t>
    </r>
  </si>
  <si>
    <t>2025 Mean of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</si>
</sst>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General_)"/>
    <numFmt numFmtId="168" formatCode="###0;\-###0"/>
  </numFmts>
  <fonts count="91">
    <font>
      <sz val="11"/>
      <color theme="1"/>
      <name val="Calibri"/>
      <family val="2"/>
      <scheme val="minor"/>
    </font>
    <font>
      <sz val="11"/>
      <color theme="1"/>
      <name val="Arial"/>
      <family val="2"/>
    </font>
    <font>
      <b/>
      <sz val="11"/>
      <color theme="1"/>
      <name val="Arial"/>
      <family val="2"/>
    </font>
    <font>
      <sz val="10"/>
      <color theme="1"/>
      <name val="Arial"/>
      <family val="2"/>
    </font>
    <font>
      <sz val="12"/>
      <color theme="1"/>
      <name val="Arial"/>
      <family val="2"/>
    </font>
    <font>
      <b/>
      <sz val="9"/>
      <color theme="1"/>
      <name val="Arial"/>
      <family val="2"/>
    </font>
    <font>
      <sz val="9"/>
      <color theme="1"/>
      <name val="Arial"/>
      <family val="2"/>
    </font>
    <font>
      <sz val="8"/>
      <color theme="1"/>
      <name val="Arial"/>
      <family val="2"/>
    </font>
    <font>
      <b/>
      <sz val="10"/>
      <color theme="1"/>
      <name val="Arial"/>
      <family val="2"/>
    </font>
    <font>
      <vertAlign val="superscript"/>
      <sz val="10"/>
      <color theme="1"/>
      <name val="Arial"/>
      <family val="2"/>
    </font>
    <font>
      <b/>
      <sz val="8"/>
      <color theme="1"/>
      <name val="Arial"/>
      <family val="2"/>
    </font>
    <font>
      <b/>
      <sz val="11"/>
      <color theme="1"/>
      <name val="Calibri"/>
      <family val="2"/>
      <scheme val="minor"/>
    </font>
    <font>
      <sz val="11"/>
      <name val="Calibri"/>
      <family val="2"/>
      <scheme val="minor"/>
    </font>
    <font>
      <sz val="10"/>
      <name val="Arial"/>
      <family val="2"/>
    </font>
    <font>
      <b/>
      <sz val="10"/>
      <name val="Arial"/>
      <family val="2"/>
    </font>
    <font>
      <sz val="10"/>
      <name val="Arial"/>
      <family val="2"/>
    </font>
    <font>
      <b/>
      <sz val="10"/>
      <color indexed="8"/>
      <name val="Arial"/>
      <family val="2"/>
    </font>
    <font>
      <sz val="11"/>
      <color theme="1"/>
      <name val="Calibri"/>
      <family val="2"/>
      <scheme val="minor"/>
    </font>
    <font>
      <sz val="12"/>
      <name val="Arial"/>
      <family val="2"/>
    </font>
    <font>
      <sz val="16"/>
      <name val="Arial"/>
      <family val="2"/>
    </font>
    <font>
      <sz val="14"/>
      <name val="Arial"/>
      <family val="2"/>
    </font>
    <font>
      <b/>
      <sz val="14"/>
      <color indexed="8"/>
      <name val="Arial"/>
      <family val="2"/>
    </font>
    <font>
      <b/>
      <sz val="14"/>
      <name val="Arial"/>
      <family val="2"/>
    </font>
    <font>
      <b/>
      <sz val="12"/>
      <name val="Arial"/>
      <family val="2"/>
    </font>
    <font>
      <b/>
      <sz val="16"/>
      <color rgb="FFC00000"/>
      <name val="Arial"/>
      <family val="2"/>
    </font>
    <font>
      <sz val="16"/>
      <color theme="1"/>
      <name val="Arial"/>
      <family val="2"/>
    </font>
    <font>
      <sz val="14"/>
      <color theme="1"/>
      <name val="Calibri"/>
      <family val="2"/>
      <scheme val="minor"/>
    </font>
    <font>
      <b/>
      <sz val="16"/>
      <color indexed="8"/>
      <name val="Arial"/>
      <family val="2"/>
    </font>
    <font>
      <b/>
      <sz val="16"/>
      <name val="Arial"/>
      <family val="2"/>
    </font>
    <font>
      <sz val="16"/>
      <color indexed="8"/>
      <name val="Arial"/>
      <family val="2"/>
    </font>
    <font>
      <b/>
      <sz val="16"/>
      <name val="Calibri"/>
      <family val="2"/>
    </font>
    <font>
      <sz val="12"/>
      <name val="Helv"/>
    </font>
    <font>
      <b/>
      <sz val="12"/>
      <color rgb="FFFF0000"/>
      <name val="Arial"/>
      <family val="2"/>
    </font>
    <font>
      <b/>
      <vertAlign val="superscript"/>
      <sz val="14"/>
      <name val="Arial"/>
      <family val="2"/>
    </font>
    <font>
      <sz val="14"/>
      <color indexed="8"/>
      <name val="Arial"/>
      <family val="2"/>
    </font>
    <font>
      <b/>
      <vertAlign val="superscript"/>
      <sz val="10"/>
      <name val="Arial"/>
      <family val="2"/>
    </font>
    <font>
      <sz val="10"/>
      <color indexed="8"/>
      <name val="Arial"/>
      <family val="2"/>
    </font>
    <font>
      <sz val="11"/>
      <color rgb="FFFF0000"/>
      <name val="Calibri"/>
      <family val="2"/>
      <scheme val="minor"/>
    </font>
    <font>
      <b/>
      <sz val="16"/>
      <color rgb="FFFF0000"/>
      <name val="Calibri"/>
      <family val="2"/>
      <scheme val="minor"/>
    </font>
    <font>
      <sz val="12"/>
      <color theme="1"/>
      <name val="Calibri"/>
      <family val="2"/>
      <scheme val="minor"/>
    </font>
    <font>
      <vertAlign val="superscript"/>
      <sz val="12"/>
      <color theme="1"/>
      <name val="Calibri"/>
      <family val="2"/>
      <scheme val="minor"/>
    </font>
    <font>
      <b/>
      <sz val="10"/>
      <color theme="1"/>
      <name val="Calibri"/>
      <family val="2"/>
      <scheme val="minor"/>
    </font>
    <font>
      <vertAlign val="superscript"/>
      <sz val="11"/>
      <name val="Calibri"/>
      <family val="2"/>
      <scheme val="minor"/>
    </font>
    <font>
      <sz val="16"/>
      <name val="Calibri"/>
      <family val="2"/>
      <scheme val="minor"/>
    </font>
    <font>
      <sz val="12"/>
      <color theme="1"/>
      <name val="Calibri"/>
      <family val="2"/>
    </font>
    <font>
      <sz val="10"/>
      <color rgb="FFFF0000"/>
      <name val="Arial"/>
      <family val="2"/>
    </font>
    <font>
      <b/>
      <vertAlign val="superscript"/>
      <sz val="12"/>
      <name val="Arial"/>
      <family val="2"/>
    </font>
    <font>
      <sz val="11"/>
      <name val="Arial"/>
      <family val="2"/>
    </font>
    <font>
      <vertAlign val="superscript"/>
      <sz val="11"/>
      <name val="Arial"/>
      <family val="2"/>
    </font>
    <font>
      <sz val="9"/>
      <color indexed="81"/>
      <name val="Tahoma"/>
      <family val="2"/>
    </font>
    <font>
      <b/>
      <sz val="9"/>
      <color indexed="81"/>
      <name val="Tahoma"/>
      <family val="2"/>
    </font>
    <font>
      <b/>
      <sz val="11"/>
      <name val="Calibri"/>
      <family val="2"/>
      <scheme val="minor"/>
    </font>
    <font>
      <sz val="10"/>
      <color rgb="FF000000"/>
      <name val="Arial"/>
      <family val="2"/>
    </font>
    <font>
      <b/>
      <sz val="9"/>
      <name val="Arial"/>
      <family val="2"/>
    </font>
    <font>
      <sz val="9"/>
      <name val="Arial"/>
      <family val="2"/>
    </font>
    <font>
      <b/>
      <sz val="10"/>
      <color rgb="FF000000"/>
      <name val="Arial"/>
      <family val="2"/>
    </font>
    <font>
      <vertAlign val="superscript"/>
      <sz val="9"/>
      <color theme="1"/>
      <name val="Arial"/>
      <family val="2"/>
    </font>
    <font>
      <sz val="7"/>
      <color theme="1"/>
      <name val="Arial"/>
      <family val="2"/>
    </font>
    <font>
      <sz val="7"/>
      <color theme="1"/>
      <name val="Calibri"/>
      <family val="2"/>
    </font>
    <font>
      <sz val="9"/>
      <color indexed="8"/>
      <name val="Arial"/>
      <family val="2"/>
    </font>
    <font>
      <sz val="9.5"/>
      <color indexed="8"/>
      <name val="Arial"/>
      <family val="2"/>
    </font>
    <font>
      <sz val="10"/>
      <color theme="1"/>
      <name val="Calibri"/>
      <family val="2"/>
      <scheme val="minor"/>
    </font>
    <font>
      <sz val="12"/>
      <name val="Calibri"/>
      <family val="2"/>
    </font>
    <font>
      <b/>
      <sz val="14"/>
      <color theme="0" tint="-0.499984740745262"/>
      <name val="Arial"/>
      <family val="2"/>
    </font>
    <font>
      <b/>
      <vertAlign val="superscript"/>
      <sz val="14"/>
      <color theme="0" tint="-0.499984740745262"/>
      <name val="Arial"/>
      <family val="2"/>
    </font>
    <font>
      <sz val="14"/>
      <color theme="0" tint="-0.499984740745262"/>
      <name val="Arial"/>
      <family val="2"/>
    </font>
    <font>
      <b/>
      <sz val="10"/>
      <color theme="0" tint="-0.499984740745262"/>
      <name val="Arial"/>
      <family val="2"/>
    </font>
    <font>
      <b/>
      <vertAlign val="superscript"/>
      <sz val="10"/>
      <color theme="0" tint="-0.499984740745262"/>
      <name val="Arial"/>
      <family val="2"/>
    </font>
    <font>
      <sz val="10"/>
      <color theme="0" tint="-0.499984740745262"/>
      <name val="Arial"/>
      <family val="2"/>
    </font>
    <font>
      <sz val="11"/>
      <color rgb="FFFFC000"/>
      <name val="Arial"/>
      <family val="2"/>
    </font>
    <font>
      <sz val="11"/>
      <color rgb="FFFF0000"/>
      <name val="Arial"/>
      <family val="2"/>
    </font>
    <font>
      <b/>
      <sz val="12"/>
      <color theme="1"/>
      <name val="Arial"/>
      <family val="2"/>
    </font>
    <font>
      <sz val="12"/>
      <name val="Wingdings"/>
      <charset val="2"/>
    </font>
    <font>
      <i/>
      <sz val="12"/>
      <name val="Arial"/>
      <family val="2"/>
    </font>
    <font>
      <i/>
      <sz val="11"/>
      <color theme="1"/>
      <name val="Calibri"/>
      <family val="2"/>
      <scheme val="minor"/>
    </font>
    <font>
      <b/>
      <sz val="12"/>
      <color rgb="FFFFC000"/>
      <name val="Arial"/>
      <family val="2"/>
    </font>
    <font>
      <b/>
      <sz val="12"/>
      <color rgb="FF3333FF"/>
      <name val="Arial"/>
      <family val="2"/>
    </font>
    <font>
      <b/>
      <sz val="12"/>
      <color rgb="FF00B050"/>
      <name val="Arial"/>
      <family val="2"/>
    </font>
    <font>
      <sz val="12"/>
      <color rgb="FFFF0000"/>
      <name val="Arial"/>
      <family val="2"/>
    </font>
    <font>
      <sz val="10"/>
      <color rgb="FFFFC000"/>
      <name val="Arial"/>
      <family val="2"/>
    </font>
    <font>
      <sz val="10"/>
      <name val="Calibri"/>
      <family val="2"/>
    </font>
    <font>
      <sz val="12"/>
      <color theme="0"/>
      <name val="Arial"/>
      <family val="2"/>
    </font>
    <font>
      <u/>
      <sz val="12"/>
      <name val="Arial"/>
      <family val="2"/>
    </font>
    <font>
      <i/>
      <u/>
      <sz val="12"/>
      <name val="Arial"/>
      <family val="2"/>
    </font>
    <font>
      <sz val="11"/>
      <color rgb="FF0070C0"/>
      <name val="Calibri"/>
      <family val="2"/>
      <scheme val="minor"/>
    </font>
    <font>
      <sz val="10"/>
      <color theme="0"/>
      <name val="Arial"/>
      <family val="2"/>
    </font>
    <font>
      <sz val="12"/>
      <color rgb="FFFF0000"/>
      <name val="Helv"/>
    </font>
    <font>
      <b/>
      <sz val="14"/>
      <color theme="1"/>
      <name val="Arial"/>
      <family val="2"/>
    </font>
    <font>
      <sz val="12"/>
      <color theme="4" tint="-0.499984740745262"/>
      <name val="Helv"/>
    </font>
    <font>
      <sz val="14"/>
      <name val="Calibri"/>
      <family val="2"/>
      <scheme val="minor"/>
    </font>
    <font>
      <sz val="10"/>
      <name val="Calibri"/>
      <family val="2"/>
      <scheme val="minor"/>
    </font>
  </fonts>
  <fills count="20">
    <fill>
      <patternFill patternType="none"/>
    </fill>
    <fill>
      <patternFill patternType="gray125"/>
    </fill>
    <fill>
      <patternFill patternType="solid">
        <fgColor rgb="FF00B0F0"/>
        <bgColor indexed="64"/>
      </patternFill>
    </fill>
    <fill>
      <patternFill patternType="solid">
        <fgColor rgb="FFFF0000"/>
        <bgColor indexed="64"/>
      </patternFill>
    </fill>
    <fill>
      <patternFill patternType="solid">
        <fgColor theme="0" tint="-0.14999847407452621"/>
        <bgColor indexed="64"/>
      </patternFill>
    </fill>
    <fill>
      <patternFill patternType="solid">
        <fgColor indexed="1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rgb="FFFF9999"/>
        <bgColor indexed="64"/>
      </patternFill>
    </fill>
    <fill>
      <patternFill patternType="solid">
        <fgColor rgb="FFFFD85B"/>
        <bgColor indexed="64"/>
      </patternFill>
    </fill>
    <fill>
      <patternFill patternType="solid">
        <fgColor rgb="FF99CCFF"/>
        <bgColor indexed="64"/>
      </patternFill>
    </fill>
    <fill>
      <patternFill patternType="solid">
        <fgColor rgb="FF99FF99"/>
        <bgColor indexed="64"/>
      </patternFill>
    </fill>
    <fill>
      <patternFill patternType="solid">
        <fgColor theme="8" tint="0.79995117038483843"/>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3" tint="0.59999389629810485"/>
        <bgColor indexed="64"/>
      </patternFill>
    </fill>
  </fills>
  <borders count="86">
    <border>
      <left/>
      <right/>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bottom style="medium">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style="thin">
        <color auto="1"/>
      </right>
      <top/>
      <bottom style="medium">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hair">
        <color auto="1"/>
      </top>
      <bottom/>
      <diagonal/>
    </border>
    <border>
      <left style="thin">
        <color auto="1"/>
      </left>
      <right style="thin">
        <color auto="1"/>
      </right>
      <top style="medium">
        <color indexed="64"/>
      </top>
      <bottom style="hair">
        <color auto="1"/>
      </bottom>
      <diagonal/>
    </border>
    <border>
      <left style="thin">
        <color auto="1"/>
      </left>
      <right style="thin">
        <color auto="1"/>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thin">
        <color indexed="64"/>
      </right>
      <top style="hair">
        <color auto="1"/>
      </top>
      <bottom/>
      <diagonal/>
    </border>
    <border>
      <left/>
      <right/>
      <top style="hair">
        <color auto="1"/>
      </top>
      <bottom/>
      <diagonal/>
    </border>
    <border>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30">
    <xf numFmtId="0" fontId="0" fillId="0" borderId="0"/>
    <xf numFmtId="0" fontId="13" fillId="0" borderId="0"/>
    <xf numFmtId="0" fontId="15" fillId="0" borderId="0" applyBorder="0"/>
    <xf numFmtId="0" fontId="13" fillId="0" borderId="0" applyBorder="0"/>
    <xf numFmtId="0" fontId="17" fillId="0" borderId="0"/>
    <xf numFmtId="0" fontId="13" fillId="0" borderId="0"/>
    <xf numFmtId="0" fontId="13" fillId="0" borderId="0"/>
    <xf numFmtId="0" fontId="13" fillId="0" borderId="0"/>
    <xf numFmtId="164" fontId="17" fillId="0" borderId="0" applyFont="0" applyFill="0" applyBorder="0" applyAlignment="0" applyProtection="0"/>
    <xf numFmtId="3" fontId="13" fillId="0" borderId="0"/>
    <xf numFmtId="0" fontId="13" fillId="0" borderId="0" applyBorder="0"/>
    <xf numFmtId="0" fontId="13" fillId="0" borderId="0"/>
    <xf numFmtId="0" fontId="13" fillId="0" borderId="0" applyBorder="0"/>
    <xf numFmtId="0" fontId="17" fillId="0" borderId="0"/>
    <xf numFmtId="0" fontId="17" fillId="0" borderId="0"/>
    <xf numFmtId="0" fontId="17" fillId="0" borderId="0"/>
    <xf numFmtId="0" fontId="13" fillId="0" borderId="0" applyBorder="0"/>
    <xf numFmtId="167" fontId="31" fillId="0" borderId="0"/>
    <xf numFmtId="0" fontId="17" fillId="0" borderId="0"/>
    <xf numFmtId="0" fontId="15" fillId="0" borderId="0"/>
    <xf numFmtId="0" fontId="17" fillId="0" borderId="0"/>
    <xf numFmtId="0" fontId="17" fillId="0" borderId="0"/>
    <xf numFmtId="0" fontId="13" fillId="0" borderId="0" applyBorder="0"/>
    <xf numFmtId="0" fontId="13" fillId="0" borderId="0"/>
    <xf numFmtId="0" fontId="13" fillId="0" borderId="0"/>
    <xf numFmtId="0" fontId="13" fillId="0" borderId="0"/>
    <xf numFmtId="0" fontId="13" fillId="0" borderId="0" applyBorder="0"/>
    <xf numFmtId="0" fontId="17" fillId="0" borderId="0"/>
    <xf numFmtId="0" fontId="17" fillId="0" borderId="0"/>
    <xf numFmtId="0" fontId="17" fillId="0" borderId="0"/>
  </cellStyleXfs>
  <cellXfs count="975">
    <xf numFmtId="0" fontId="0" fillId="0" borderId="0" xfId="0"/>
    <xf numFmtId="0" fontId="1" fillId="0" borderId="0" xfId="0" applyFont="1"/>
    <xf numFmtId="0" fontId="1" fillId="0" borderId="0" xfId="0" applyFont="1" applyAlignment="1">
      <alignment horizontal="center"/>
    </xf>
    <xf numFmtId="0" fontId="1" fillId="0" borderId="19" xfId="0" applyFont="1" applyBorder="1"/>
    <xf numFmtId="0" fontId="1" fillId="0" borderId="2" xfId="0" applyFont="1" applyBorder="1"/>
    <xf numFmtId="0" fontId="8" fillId="0" borderId="21" xfId="0" applyFont="1" applyBorder="1" applyAlignment="1">
      <alignment horizontal="center" vertical="center" wrapText="1"/>
    </xf>
    <xf numFmtId="0" fontId="8" fillId="0" borderId="0" xfId="0" applyFont="1" applyAlignment="1">
      <alignment horizontal="center" vertical="center" wrapText="1"/>
    </xf>
    <xf numFmtId="0" fontId="7" fillId="0" borderId="20" xfId="0" applyFont="1" applyBorder="1" applyAlignment="1">
      <alignment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vertical="center"/>
    </xf>
    <xf numFmtId="0" fontId="10" fillId="0" borderId="2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2" xfId="0" applyFont="1" applyBorder="1"/>
    <xf numFmtId="0" fontId="3" fillId="0" borderId="10" xfId="0" applyFont="1" applyBorder="1" applyAlignment="1">
      <alignment horizontal="center" vertical="center"/>
    </xf>
    <xf numFmtId="0" fontId="3" fillId="0" borderId="13" xfId="0" applyFont="1" applyBorder="1" applyAlignment="1">
      <alignment horizontal="center" vertical="center"/>
    </xf>
    <xf numFmtId="1" fontId="8" fillId="0" borderId="27" xfId="0" applyNumberFormat="1" applyFont="1" applyBorder="1" applyAlignment="1">
      <alignment horizontal="center" vertical="center"/>
    </xf>
    <xf numFmtId="0" fontId="8" fillId="0" borderId="28" xfId="0" quotePrefix="1" applyFont="1" applyBorder="1" applyAlignment="1">
      <alignment horizontal="center" vertical="center"/>
    </xf>
    <xf numFmtId="165" fontId="8" fillId="0" borderId="28" xfId="0" applyNumberFormat="1" applyFont="1" applyBorder="1" applyAlignment="1">
      <alignment horizontal="center" vertical="center"/>
    </xf>
    <xf numFmtId="1" fontId="8" fillId="0" borderId="29" xfId="0" applyNumberFormat="1" applyFont="1" applyBorder="1" applyAlignment="1">
      <alignment horizontal="center" vertical="center"/>
    </xf>
    <xf numFmtId="0" fontId="3" fillId="4" borderId="12" xfId="0" applyFont="1" applyFill="1" applyBorder="1" applyAlignment="1">
      <alignment horizontal="center" vertical="center"/>
    </xf>
    <xf numFmtId="165" fontId="3" fillId="4" borderId="11" xfId="0" applyNumberFormat="1"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165" fontId="3" fillId="4" borderId="14" xfId="0" applyNumberFormat="1"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165" fontId="3" fillId="4" borderId="17" xfId="0" applyNumberFormat="1" applyFont="1" applyFill="1" applyBorder="1" applyAlignment="1">
      <alignment horizontal="center" vertical="center"/>
    </xf>
    <xf numFmtId="165" fontId="3" fillId="0" borderId="11" xfId="0"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11" xfId="0" applyFont="1" applyFill="1" applyBorder="1" applyAlignment="1">
      <alignment horizontal="center" vertical="center"/>
    </xf>
    <xf numFmtId="165" fontId="3" fillId="0" borderId="14"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8" fillId="0" borderId="26" xfId="0" applyFont="1" applyBorder="1"/>
    <xf numFmtId="2" fontId="8" fillId="0" borderId="26" xfId="0" applyNumberFormat="1" applyFont="1" applyBorder="1" applyAlignment="1">
      <alignment horizontal="center" vertical="center"/>
    </xf>
    <xf numFmtId="2" fontId="8" fillId="0" borderId="28" xfId="0" applyNumberFormat="1" applyFont="1" applyBorder="1" applyAlignment="1">
      <alignment horizontal="center" vertical="center"/>
    </xf>
    <xf numFmtId="165" fontId="8" fillId="0" borderId="26" xfId="0" applyNumberFormat="1" applyFont="1" applyBorder="1" applyAlignment="1">
      <alignment horizontal="center" vertical="center"/>
    </xf>
    <xf numFmtId="1" fontId="8" fillId="0" borderId="28" xfId="0" applyNumberFormat="1" applyFont="1" applyBorder="1" applyAlignment="1">
      <alignment horizontal="center" vertical="center"/>
    </xf>
    <xf numFmtId="1" fontId="8" fillId="0" borderId="26" xfId="0" applyNumberFormat="1" applyFont="1" applyBorder="1" applyAlignment="1">
      <alignment horizontal="center" vertical="center"/>
    </xf>
    <xf numFmtId="2" fontId="3" fillId="4" borderId="37" xfId="0" applyNumberFormat="1" applyFont="1" applyFill="1" applyBorder="1" applyAlignment="1">
      <alignment horizontal="center" vertical="center"/>
    </xf>
    <xf numFmtId="165" fontId="3" fillId="4" borderId="34" xfId="0" applyNumberFormat="1" applyFont="1" applyFill="1" applyBorder="1" applyAlignment="1">
      <alignment horizontal="center" vertical="center"/>
    </xf>
    <xf numFmtId="1" fontId="3" fillId="4" borderId="37" xfId="0" applyNumberFormat="1" applyFont="1" applyFill="1" applyBorder="1" applyAlignment="1">
      <alignment horizontal="center" vertical="center"/>
    </xf>
    <xf numFmtId="2" fontId="3" fillId="4" borderId="24" xfId="0" applyNumberFormat="1" applyFont="1" applyFill="1" applyBorder="1" applyAlignment="1">
      <alignment horizontal="center" vertical="center"/>
    </xf>
    <xf numFmtId="2" fontId="3" fillId="4" borderId="14" xfId="0" applyNumberFormat="1" applyFont="1" applyFill="1" applyBorder="1" applyAlignment="1">
      <alignment horizontal="center" vertical="center"/>
    </xf>
    <xf numFmtId="165" fontId="3" fillId="4" borderId="24" xfId="0" applyNumberFormat="1" applyFont="1" applyFill="1" applyBorder="1" applyAlignment="1">
      <alignment horizontal="center" vertical="center"/>
    </xf>
    <xf numFmtId="2" fontId="3" fillId="4" borderId="25" xfId="0" applyNumberFormat="1" applyFont="1" applyFill="1" applyBorder="1" applyAlignment="1">
      <alignment horizontal="center" vertical="center"/>
    </xf>
    <xf numFmtId="2" fontId="3" fillId="4" borderId="17" xfId="0" applyNumberFormat="1" applyFont="1" applyFill="1" applyBorder="1" applyAlignment="1">
      <alignment horizontal="center" vertical="center"/>
    </xf>
    <xf numFmtId="165" fontId="3" fillId="4" borderId="25" xfId="0" applyNumberFormat="1" applyFont="1" applyFill="1" applyBorder="1" applyAlignment="1">
      <alignment horizontal="center" vertical="center"/>
    </xf>
    <xf numFmtId="1" fontId="3" fillId="4" borderId="25" xfId="0" applyNumberFormat="1" applyFont="1" applyFill="1" applyBorder="1" applyAlignment="1">
      <alignment horizontal="center" vertical="center"/>
    </xf>
    <xf numFmtId="2" fontId="3" fillId="0" borderId="23" xfId="0" applyNumberFormat="1" applyFont="1" applyBorder="1" applyAlignment="1">
      <alignment horizontal="center" vertical="center"/>
    </xf>
    <xf numFmtId="2" fontId="3" fillId="0" borderId="11" xfId="0" applyNumberFormat="1" applyFont="1" applyFill="1" applyBorder="1" applyAlignment="1">
      <alignment horizontal="center" vertical="center"/>
    </xf>
    <xf numFmtId="165" fontId="3" fillId="0" borderId="23" xfId="0" applyNumberFormat="1" applyFont="1" applyFill="1" applyBorder="1" applyAlignment="1">
      <alignment horizontal="center" vertical="center"/>
    </xf>
    <xf numFmtId="1" fontId="3" fillId="0" borderId="12" xfId="0" applyNumberFormat="1" applyFont="1" applyFill="1" applyBorder="1" applyAlignment="1">
      <alignment horizontal="center" vertical="center"/>
    </xf>
    <xf numFmtId="2" fontId="3" fillId="0" borderId="24" xfId="0" applyNumberFormat="1" applyFont="1" applyBorder="1" applyAlignment="1">
      <alignment horizontal="center" vertical="center"/>
    </xf>
    <xf numFmtId="2" fontId="3" fillId="0" borderId="14" xfId="0" applyNumberFormat="1" applyFont="1" applyFill="1" applyBorder="1" applyAlignment="1">
      <alignment horizontal="center" vertical="center"/>
    </xf>
    <xf numFmtId="165" fontId="3" fillId="0" borderId="24" xfId="0" applyNumberFormat="1" applyFont="1" applyFill="1" applyBorder="1" applyAlignment="1">
      <alignment horizontal="center" vertical="center"/>
    </xf>
    <xf numFmtId="1" fontId="3" fillId="0" borderId="15" xfId="0" applyNumberFormat="1" applyFont="1" applyFill="1" applyBorder="1" applyAlignment="1">
      <alignment horizontal="center" vertical="center"/>
    </xf>
    <xf numFmtId="1" fontId="3" fillId="0" borderId="24" xfId="0" applyNumberFormat="1" applyFont="1" applyFill="1" applyBorder="1" applyAlignment="1">
      <alignment horizontal="center" vertical="center"/>
    </xf>
    <xf numFmtId="2" fontId="3" fillId="0" borderId="25" xfId="0" applyNumberFormat="1" applyFont="1" applyBorder="1" applyAlignment="1">
      <alignment horizontal="center" vertical="center"/>
    </xf>
    <xf numFmtId="2" fontId="3" fillId="0" borderId="17" xfId="0" applyNumberFormat="1" applyFont="1" applyFill="1" applyBorder="1" applyAlignment="1">
      <alignment horizontal="center" vertical="center"/>
    </xf>
    <xf numFmtId="165" fontId="3" fillId="0" borderId="25" xfId="0" applyNumberFormat="1" applyFont="1" applyFill="1" applyBorder="1" applyAlignment="1">
      <alignment horizontal="center" vertical="center"/>
    </xf>
    <xf numFmtId="165" fontId="3" fillId="0" borderId="17" xfId="0" applyNumberFormat="1" applyFont="1" applyFill="1" applyBorder="1" applyAlignment="1">
      <alignment horizontal="center" vertical="center"/>
    </xf>
    <xf numFmtId="1" fontId="3" fillId="0" borderId="18" xfId="0" applyNumberFormat="1" applyFont="1" applyFill="1" applyBorder="1" applyAlignment="1">
      <alignment horizontal="center" vertical="center"/>
    </xf>
    <xf numFmtId="1" fontId="3" fillId="0" borderId="25"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0" xfId="0" applyFont="1"/>
    <xf numFmtId="0" fontId="0" fillId="0" borderId="4" xfId="0" applyFont="1" applyBorder="1" applyAlignment="1">
      <alignment horizontal="center"/>
    </xf>
    <xf numFmtId="0" fontId="0" fillId="0" borderId="6" xfId="0" applyFont="1" applyBorder="1" applyAlignment="1">
      <alignment horizontal="center"/>
    </xf>
    <xf numFmtId="0" fontId="8" fillId="0" borderId="38" xfId="0" applyFont="1" applyBorder="1" applyAlignment="1">
      <alignment horizontal="center" vertical="center"/>
    </xf>
    <xf numFmtId="0" fontId="0" fillId="0" borderId="21" xfId="0" applyFont="1" applyBorder="1" applyAlignment="1">
      <alignment horizontal="center"/>
    </xf>
    <xf numFmtId="0" fontId="1" fillId="0" borderId="0" xfId="0" applyFont="1" applyBorder="1"/>
    <xf numFmtId="0" fontId="0" fillId="0" borderId="0" xfId="0"/>
    <xf numFmtId="0" fontId="1" fillId="0" borderId="2" xfId="0" applyFont="1" applyBorder="1" applyAlignment="1">
      <alignment horizontal="center"/>
    </xf>
    <xf numFmtId="0" fontId="3" fillId="4" borderId="10"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6" xfId="0" applyFont="1" applyFill="1" applyBorder="1" applyAlignment="1">
      <alignment horizontal="center" vertical="center"/>
    </xf>
    <xf numFmtId="0" fontId="3" fillId="0" borderId="36" xfId="0" applyFont="1" applyBorder="1" applyAlignment="1">
      <alignment horizontal="center" vertical="center"/>
    </xf>
    <xf numFmtId="165" fontId="3" fillId="4" borderId="33" xfId="0" applyNumberFormat="1" applyFont="1" applyFill="1" applyBorder="1" applyAlignment="1">
      <alignment horizontal="center" vertical="center"/>
    </xf>
    <xf numFmtId="0" fontId="3" fillId="4" borderId="11" xfId="0" applyFont="1" applyFill="1" applyBorder="1" applyAlignment="1">
      <alignment horizontal="center" vertical="center"/>
    </xf>
    <xf numFmtId="165" fontId="1" fillId="0" borderId="0" xfId="0" applyNumberFormat="1" applyFont="1"/>
    <xf numFmtId="0" fontId="3" fillId="0" borderId="0" xfId="0" applyFont="1" applyFill="1" applyBorder="1" applyAlignment="1">
      <alignment horizontal="center" vertical="center"/>
    </xf>
    <xf numFmtId="165" fontId="3" fillId="0" borderId="0" xfId="0" applyNumberFormat="1" applyFont="1" applyFill="1" applyBorder="1" applyAlignment="1">
      <alignment horizontal="center" vertical="center"/>
    </xf>
    <xf numFmtId="0" fontId="13" fillId="0" borderId="0" xfId="0" applyFont="1" applyFill="1" applyBorder="1" applyAlignment="1">
      <alignment horizontal="center"/>
    </xf>
    <xf numFmtId="0" fontId="18" fillId="0" borderId="0" xfId="3" applyFont="1"/>
    <xf numFmtId="0" fontId="1" fillId="0" borderId="0" xfId="4" applyFont="1"/>
    <xf numFmtId="0" fontId="3" fillId="0" borderId="0" xfId="4" applyFont="1" applyFill="1" applyBorder="1" applyAlignment="1">
      <alignment horizontal="left"/>
    </xf>
    <xf numFmtId="0" fontId="3" fillId="0" borderId="2" xfId="4" applyFont="1" applyFill="1" applyBorder="1" applyAlignment="1">
      <alignment horizontal="left"/>
    </xf>
    <xf numFmtId="0" fontId="19" fillId="0" borderId="0" xfId="3" applyFont="1" applyFill="1" applyBorder="1" applyAlignment="1">
      <alignment horizontal="center" vertical="center"/>
    </xf>
    <xf numFmtId="165" fontId="19" fillId="0" borderId="0" xfId="3" applyNumberFormat="1" applyFont="1" applyFill="1" applyBorder="1" applyAlignment="1">
      <alignment horizontal="center" vertical="center"/>
    </xf>
    <xf numFmtId="165" fontId="27" fillId="0" borderId="28" xfId="3" applyNumberFormat="1" applyFont="1" applyFill="1" applyBorder="1" applyAlignment="1">
      <alignment horizontal="fill" vertical="center" wrapText="1"/>
    </xf>
    <xf numFmtId="1" fontId="27" fillId="0" borderId="28" xfId="3" applyNumberFormat="1" applyFont="1" applyFill="1" applyBorder="1" applyAlignment="1">
      <alignment horizontal="fill" vertical="center" wrapText="1"/>
    </xf>
    <xf numFmtId="2" fontId="28" fillId="0" borderId="28" xfId="3" applyNumberFormat="1" applyFont="1" applyFill="1" applyBorder="1" applyAlignment="1">
      <alignment horizontal="fill" vertical="center" wrapText="1"/>
    </xf>
    <xf numFmtId="2" fontId="27" fillId="0" borderId="28" xfId="3" applyNumberFormat="1" applyFont="1" applyFill="1" applyBorder="1" applyAlignment="1">
      <alignment horizontal="fill" vertical="center" wrapText="1"/>
    </xf>
    <xf numFmtId="0" fontId="23" fillId="0" borderId="28" xfId="3" applyFont="1" applyFill="1" applyBorder="1" applyAlignment="1">
      <alignment horizontal="center" vertical="center"/>
    </xf>
    <xf numFmtId="0" fontId="28" fillId="0" borderId="28" xfId="3" applyFont="1" applyFill="1" applyBorder="1" applyAlignment="1">
      <alignment horizontal="center" vertical="center"/>
    </xf>
    <xf numFmtId="0" fontId="24" fillId="0" borderId="28" xfId="3" applyFont="1" applyFill="1" applyBorder="1" applyAlignment="1">
      <alignment horizontal="left" vertical="center"/>
    </xf>
    <xf numFmtId="0" fontId="18" fillId="0" borderId="0" xfId="3" applyFont="1" applyFill="1" applyBorder="1" applyAlignment="1">
      <alignment horizontal="center" vertical="center"/>
    </xf>
    <xf numFmtId="1" fontId="29" fillId="0" borderId="49" xfId="3" applyNumberFormat="1" applyFont="1" applyFill="1" applyBorder="1" applyAlignment="1">
      <alignment horizontal="center" vertical="center"/>
    </xf>
    <xf numFmtId="165" fontId="29" fillId="0" borderId="49" xfId="3" applyNumberFormat="1" applyFont="1" applyFill="1" applyBorder="1" applyAlignment="1">
      <alignment horizontal="center" vertical="center"/>
    </xf>
    <xf numFmtId="165" fontId="29" fillId="0" borderId="48" xfId="3" applyNumberFormat="1" applyFont="1" applyFill="1" applyBorder="1" applyAlignment="1">
      <alignment horizontal="center" vertical="center"/>
    </xf>
    <xf numFmtId="1" fontId="20" fillId="8" borderId="30" xfId="6" applyNumberFormat="1" applyFont="1" applyFill="1" applyBorder="1" applyAlignment="1">
      <alignment horizontal="center" vertical="center"/>
    </xf>
    <xf numFmtId="2" fontId="19" fillId="0" borderId="30" xfId="3" applyNumberFormat="1" applyFont="1" applyFill="1" applyBorder="1" applyAlignment="1">
      <alignment horizontal="center" vertical="center"/>
    </xf>
    <xf numFmtId="1" fontId="29" fillId="0" borderId="51" xfId="3" applyNumberFormat="1" applyFont="1" applyFill="1" applyBorder="1" applyAlignment="1">
      <alignment horizontal="center" vertical="center"/>
    </xf>
    <xf numFmtId="0" fontId="23" fillId="0" borderId="48" xfId="3" applyFont="1" applyFill="1" applyBorder="1" applyAlignment="1">
      <alignment horizontal="center" vertical="center"/>
    </xf>
    <xf numFmtId="0" fontId="28" fillId="0" borderId="51" xfId="3" applyFont="1" applyFill="1" applyBorder="1" applyAlignment="1">
      <alignment horizontal="center" vertical="center"/>
    </xf>
    <xf numFmtId="0" fontId="28" fillId="0" borderId="49" xfId="3" applyFont="1" applyFill="1" applyBorder="1" applyAlignment="1">
      <alignment horizontal="center" vertical="center"/>
    </xf>
    <xf numFmtId="0" fontId="22" fillId="3" borderId="21" xfId="3" applyFont="1" applyFill="1" applyBorder="1" applyAlignment="1">
      <alignment horizontal="center" vertical="center"/>
    </xf>
    <xf numFmtId="0" fontId="28" fillId="5" borderId="49" xfId="3" applyFont="1" applyFill="1" applyBorder="1" applyAlignment="1">
      <alignment horizontal="left" vertical="center"/>
    </xf>
    <xf numFmtId="0" fontId="19" fillId="0" borderId="0" xfId="3" applyFont="1" applyBorder="1" applyAlignment="1">
      <alignment horizontal="center" vertical="center"/>
    </xf>
    <xf numFmtId="1" fontId="29" fillId="0" borderId="35" xfId="3" applyNumberFormat="1" applyFont="1" applyBorder="1" applyAlignment="1">
      <alignment horizontal="center" vertical="center"/>
    </xf>
    <xf numFmtId="165" fontId="29" fillId="0" borderId="35" xfId="3" applyNumberFormat="1" applyFont="1" applyBorder="1" applyAlignment="1">
      <alignment horizontal="center" vertical="center"/>
    </xf>
    <xf numFmtId="165" fontId="29" fillId="0" borderId="47" xfId="3" applyNumberFormat="1" applyFont="1" applyBorder="1" applyAlignment="1">
      <alignment horizontal="center" vertical="center"/>
    </xf>
    <xf numFmtId="1" fontId="29" fillId="0" borderId="30" xfId="3" applyNumberFormat="1" applyFont="1" applyBorder="1" applyAlignment="1">
      <alignment horizontal="center" vertical="center"/>
    </xf>
    <xf numFmtId="0" fontId="23" fillId="0" borderId="47" xfId="3" applyFont="1" applyFill="1" applyBorder="1" applyAlignment="1">
      <alignment horizontal="center" vertical="center"/>
    </xf>
    <xf numFmtId="0" fontId="28" fillId="0" borderId="30" xfId="3" applyFont="1" applyFill="1" applyBorder="1" applyAlignment="1">
      <alignment horizontal="center" vertical="center"/>
    </xf>
    <xf numFmtId="0" fontId="28" fillId="0" borderId="35" xfId="3" applyFont="1" applyFill="1" applyBorder="1" applyAlignment="1">
      <alignment horizontal="center" vertical="center"/>
    </xf>
    <xf numFmtId="0" fontId="22" fillId="7" borderId="21" xfId="3" applyFont="1" applyFill="1" applyBorder="1" applyAlignment="1">
      <alignment horizontal="center" vertical="center"/>
    </xf>
    <xf numFmtId="165" fontId="28" fillId="7" borderId="35" xfId="3" applyNumberFormat="1" applyFont="1" applyFill="1" applyBorder="1" applyAlignment="1">
      <alignment horizontal="left" vertical="center"/>
    </xf>
    <xf numFmtId="0" fontId="28" fillId="2" borderId="35" xfId="3" applyFont="1" applyFill="1" applyBorder="1" applyAlignment="1">
      <alignment horizontal="center" vertical="center"/>
    </xf>
    <xf numFmtId="165" fontId="28" fillId="2" borderId="35" xfId="3" applyNumberFormat="1" applyFont="1" applyFill="1" applyBorder="1" applyAlignment="1">
      <alignment horizontal="left" vertical="center"/>
    </xf>
    <xf numFmtId="1" fontId="29" fillId="0" borderId="21" xfId="3" applyNumberFormat="1" applyFont="1" applyBorder="1" applyAlignment="1">
      <alignment horizontal="center" vertical="center"/>
    </xf>
    <xf numFmtId="165" fontId="29" fillId="0" borderId="21" xfId="3" applyNumberFormat="1" applyFont="1" applyBorder="1" applyAlignment="1">
      <alignment horizontal="center" vertical="center"/>
    </xf>
    <xf numFmtId="165" fontId="29" fillId="0" borderId="45" xfId="3" applyNumberFormat="1" applyFont="1" applyBorder="1" applyAlignment="1">
      <alignment horizontal="center" vertical="center"/>
    </xf>
    <xf numFmtId="1" fontId="20" fillId="0" borderId="30" xfId="6" applyNumberFormat="1" applyFont="1" applyFill="1" applyBorder="1" applyAlignment="1">
      <alignment horizontal="center" vertical="center"/>
    </xf>
    <xf numFmtId="1" fontId="29" fillId="0" borderId="6" xfId="3" applyNumberFormat="1" applyFont="1" applyBorder="1" applyAlignment="1">
      <alignment horizontal="center" vertical="center"/>
    </xf>
    <xf numFmtId="0" fontId="23" fillId="0" borderId="45" xfId="3" applyFont="1" applyFill="1" applyBorder="1" applyAlignment="1">
      <alignment horizontal="center" vertical="center"/>
    </xf>
    <xf numFmtId="0" fontId="28" fillId="0" borderId="6" xfId="3" applyFont="1" applyFill="1" applyBorder="1" applyAlignment="1">
      <alignment horizontal="center" vertical="center"/>
    </xf>
    <xf numFmtId="0" fontId="28" fillId="0" borderId="21" xfId="3" applyFont="1" applyFill="1" applyBorder="1" applyAlignment="1">
      <alignment horizontal="center" vertical="center"/>
    </xf>
    <xf numFmtId="0" fontId="22" fillId="6" borderId="21" xfId="3" applyFont="1" applyFill="1" applyBorder="1" applyAlignment="1">
      <alignment horizontal="center" vertical="center"/>
    </xf>
    <xf numFmtId="0" fontId="28" fillId="6" borderId="21" xfId="3" applyFont="1" applyFill="1" applyBorder="1" applyAlignment="1">
      <alignment horizontal="left" vertical="center"/>
    </xf>
    <xf numFmtId="0" fontId="29" fillId="0" borderId="28" xfId="3" applyFont="1" applyFill="1" applyBorder="1" applyAlignment="1">
      <alignment horizontal="fill" vertical="center"/>
    </xf>
    <xf numFmtId="2" fontId="19" fillId="0" borderId="28" xfId="3" applyNumberFormat="1" applyFont="1" applyFill="1" applyBorder="1" applyAlignment="1">
      <alignment horizontal="fill" vertical="center"/>
    </xf>
    <xf numFmtId="2" fontId="29" fillId="0" borderId="28" xfId="3" applyNumberFormat="1" applyFont="1" applyFill="1" applyBorder="1" applyAlignment="1">
      <alignment horizontal="fill" vertical="center"/>
    </xf>
    <xf numFmtId="165" fontId="29" fillId="0" borderId="28" xfId="3" applyNumberFormat="1" applyFont="1" applyFill="1" applyBorder="1" applyAlignment="1">
      <alignment horizontal="fill" vertical="center"/>
    </xf>
    <xf numFmtId="1" fontId="29" fillId="0" borderId="28" xfId="3" applyNumberFormat="1" applyFont="1" applyFill="1" applyBorder="1" applyAlignment="1">
      <alignment horizontal="fill" vertical="center"/>
    </xf>
    <xf numFmtId="0" fontId="19" fillId="0" borderId="0" xfId="3" applyFont="1" applyFill="1" applyAlignment="1">
      <alignment horizontal="center" vertical="center"/>
    </xf>
    <xf numFmtId="0" fontId="23" fillId="4" borderId="42" xfId="3" applyFont="1" applyFill="1" applyBorder="1" applyAlignment="1">
      <alignment horizontal="center" vertical="center"/>
    </xf>
    <xf numFmtId="0" fontId="28" fillId="4" borderId="39" xfId="3" applyFont="1" applyFill="1" applyBorder="1" applyAlignment="1">
      <alignment horizontal="center" vertical="center"/>
    </xf>
    <xf numFmtId="0" fontId="28" fillId="4" borderId="42" xfId="3" applyFont="1" applyFill="1" applyBorder="1" applyAlignment="1">
      <alignment horizontal="left" vertical="center"/>
    </xf>
    <xf numFmtId="0" fontId="19" fillId="0" borderId="0" xfId="3" applyFont="1" applyAlignment="1">
      <alignment horizontal="center" vertical="center"/>
    </xf>
    <xf numFmtId="1" fontId="29" fillId="0" borderId="49" xfId="3" applyNumberFormat="1" applyFont="1" applyBorder="1" applyAlignment="1">
      <alignment horizontal="center" vertical="center"/>
    </xf>
    <xf numFmtId="165" fontId="29" fillId="0" borderId="49" xfId="3" applyNumberFormat="1" applyFont="1" applyBorder="1" applyAlignment="1">
      <alignment horizontal="center" vertical="center"/>
    </xf>
    <xf numFmtId="165" fontId="29" fillId="0" borderId="48" xfId="3" applyNumberFormat="1" applyFont="1" applyBorder="1" applyAlignment="1">
      <alignment horizontal="center" vertical="center"/>
    </xf>
    <xf numFmtId="2" fontId="19" fillId="0" borderId="50" xfId="3" applyNumberFormat="1" applyFont="1" applyFill="1" applyBorder="1" applyAlignment="1">
      <alignment horizontal="center" vertical="center"/>
    </xf>
    <xf numFmtId="1" fontId="29" fillId="0" borderId="51" xfId="3" applyNumberFormat="1" applyFont="1" applyBorder="1" applyAlignment="1">
      <alignment horizontal="center" vertical="center"/>
    </xf>
    <xf numFmtId="0" fontId="28" fillId="3" borderId="49" xfId="3" applyFont="1" applyFill="1" applyBorder="1" applyAlignment="1">
      <alignment horizontal="left" vertical="center"/>
    </xf>
    <xf numFmtId="165" fontId="29" fillId="0" borderId="47" xfId="3" applyNumberFormat="1" applyFont="1" applyFill="1" applyBorder="1" applyAlignment="1">
      <alignment horizontal="center" vertical="center"/>
    </xf>
    <xf numFmtId="165" fontId="29" fillId="0" borderId="56" xfId="3" applyNumberFormat="1" applyFont="1" applyBorder="1" applyAlignment="1">
      <alignment horizontal="center" vertical="center"/>
    </xf>
    <xf numFmtId="165" fontId="29" fillId="0" borderId="45" xfId="3" applyNumberFormat="1" applyFont="1" applyFill="1" applyBorder="1" applyAlignment="1">
      <alignment horizontal="center" vertical="center"/>
    </xf>
    <xf numFmtId="165" fontId="28" fillId="0" borderId="28" xfId="3" applyNumberFormat="1" applyFont="1" applyFill="1" applyBorder="1" applyAlignment="1">
      <alignment horizontal="fill" vertical="center" wrapText="1"/>
    </xf>
    <xf numFmtId="1" fontId="28" fillId="0" borderId="28" xfId="3" applyNumberFormat="1" applyFont="1" applyFill="1" applyBorder="1" applyAlignment="1">
      <alignment horizontal="fill" vertical="center" wrapText="1"/>
    </xf>
    <xf numFmtId="0" fontId="18" fillId="0" borderId="0" xfId="3" applyFont="1" applyBorder="1" applyAlignment="1">
      <alignment horizontal="center" vertical="center"/>
    </xf>
    <xf numFmtId="167" fontId="31" fillId="0" borderId="0" xfId="17"/>
    <xf numFmtId="167" fontId="18" fillId="0" borderId="0" xfId="17" applyFont="1" applyFill="1"/>
    <xf numFmtId="167" fontId="18" fillId="0" borderId="0" xfId="17" applyFont="1"/>
    <xf numFmtId="167" fontId="31" fillId="0" borderId="0" xfId="17" applyAlignment="1">
      <alignment horizontal="center"/>
    </xf>
    <xf numFmtId="167" fontId="13" fillId="0" borderId="0" xfId="17" applyFont="1" applyAlignment="1" applyProtection="1">
      <alignment horizontal="left"/>
    </xf>
    <xf numFmtId="167" fontId="13" fillId="0" borderId="0" xfId="17" applyFont="1"/>
    <xf numFmtId="167" fontId="18" fillId="0" borderId="0" xfId="17" applyFont="1" applyAlignment="1">
      <alignment horizontal="center"/>
    </xf>
    <xf numFmtId="167" fontId="18" fillId="0" borderId="0" xfId="17" applyFont="1" applyFill="1" applyAlignment="1" applyProtection="1">
      <alignment horizontal="left"/>
    </xf>
    <xf numFmtId="167" fontId="18" fillId="0" borderId="0" xfId="17" applyFont="1" applyAlignment="1" applyProtection="1">
      <alignment horizontal="left"/>
    </xf>
    <xf numFmtId="167" fontId="18" fillId="0" borderId="0" xfId="17" applyFont="1" applyBorder="1"/>
    <xf numFmtId="167" fontId="18" fillId="0" borderId="0" xfId="17" applyFont="1" applyBorder="1" applyAlignment="1" applyProtection="1">
      <alignment horizontal="left"/>
    </xf>
    <xf numFmtId="167" fontId="13" fillId="0" borderId="0" xfId="17" applyFont="1" applyBorder="1"/>
    <xf numFmtId="167" fontId="14" fillId="0" borderId="0" xfId="17" applyFont="1" applyBorder="1" applyAlignment="1" applyProtection="1">
      <alignment horizontal="left"/>
    </xf>
    <xf numFmtId="167" fontId="31" fillId="0" borderId="0" xfId="17" applyFill="1" applyAlignment="1">
      <alignment horizontal="center"/>
    </xf>
    <xf numFmtId="49" fontId="18" fillId="9" borderId="7" xfId="17" applyNumberFormat="1" applyFont="1" applyFill="1" applyBorder="1" applyAlignment="1" applyProtection="1">
      <alignment horizontal="center"/>
    </xf>
    <xf numFmtId="49" fontId="18" fillId="10" borderId="7" xfId="17" applyNumberFormat="1" applyFont="1" applyFill="1" applyBorder="1" applyAlignment="1" applyProtection="1">
      <alignment horizontal="center"/>
    </xf>
    <xf numFmtId="49" fontId="18" fillId="0" borderId="7" xfId="17" applyNumberFormat="1" applyFont="1" applyBorder="1" applyAlignment="1" applyProtection="1">
      <alignment horizontal="center"/>
    </xf>
    <xf numFmtId="49" fontId="18" fillId="11" borderId="7" xfId="17" applyNumberFormat="1" applyFont="1" applyFill="1" applyBorder="1" applyAlignment="1" applyProtection="1">
      <alignment horizontal="center"/>
    </xf>
    <xf numFmtId="49" fontId="18" fillId="11" borderId="7" xfId="17" applyNumberFormat="1" applyFont="1" applyFill="1" applyBorder="1" applyAlignment="1">
      <alignment horizontal="center"/>
    </xf>
    <xf numFmtId="49" fontId="18" fillId="12" borderId="7" xfId="17" applyNumberFormat="1" applyFont="1" applyFill="1" applyBorder="1" applyAlignment="1" applyProtection="1">
      <alignment horizontal="center"/>
    </xf>
    <xf numFmtId="49" fontId="22" fillId="0" borderId="7" xfId="17" applyNumberFormat="1" applyFont="1" applyFill="1" applyBorder="1" applyAlignment="1" applyProtection="1">
      <alignment horizontal="center"/>
    </xf>
    <xf numFmtId="167" fontId="31" fillId="0" borderId="0" xfId="17" applyFill="1"/>
    <xf numFmtId="167" fontId="31" fillId="0" borderId="0" xfId="17" applyFill="1" applyAlignment="1" applyProtection="1">
      <alignment horizontal="center"/>
    </xf>
    <xf numFmtId="49" fontId="18" fillId="0" borderId="0" xfId="17" applyNumberFormat="1" applyFont="1" applyFill="1" applyBorder="1" applyAlignment="1" applyProtection="1">
      <alignment horizontal="center"/>
    </xf>
    <xf numFmtId="49" fontId="18" fillId="10" borderId="0" xfId="17" applyNumberFormat="1" applyFont="1" applyFill="1" applyBorder="1" applyAlignment="1" applyProtection="1">
      <alignment horizontal="center"/>
    </xf>
    <xf numFmtId="49" fontId="18" fillId="0" borderId="0" xfId="17" applyNumberFormat="1" applyFont="1" applyFill="1" applyBorder="1" applyAlignment="1">
      <alignment horizontal="center"/>
    </xf>
    <xf numFmtId="49" fontId="22" fillId="0" borderId="0" xfId="17" applyNumberFormat="1" applyFont="1" applyFill="1" applyBorder="1" applyAlignment="1" applyProtection="1">
      <alignment horizontal="center"/>
    </xf>
    <xf numFmtId="167" fontId="31" fillId="0" borderId="0" xfId="17" applyAlignment="1" applyProtection="1">
      <alignment horizontal="center"/>
    </xf>
    <xf numFmtId="49" fontId="18" fillId="9" borderId="0" xfId="17" applyNumberFormat="1" applyFont="1" applyFill="1" applyBorder="1" applyAlignment="1" applyProtection="1">
      <alignment horizontal="center"/>
    </xf>
    <xf numFmtId="49" fontId="18" fillId="0" borderId="0" xfId="17" applyNumberFormat="1" applyFont="1" applyBorder="1" applyAlignment="1" applyProtection="1">
      <alignment horizontal="center"/>
    </xf>
    <xf numFmtId="49" fontId="18" fillId="11" borderId="0" xfId="17" applyNumberFormat="1" applyFont="1" applyFill="1" applyBorder="1" applyAlignment="1" applyProtection="1">
      <alignment horizontal="center"/>
    </xf>
    <xf numFmtId="49" fontId="18" fillId="11" borderId="0" xfId="17" applyNumberFormat="1" applyFont="1" applyFill="1" applyBorder="1" applyAlignment="1">
      <alignment horizontal="center"/>
    </xf>
    <xf numFmtId="49" fontId="18" fillId="12" borderId="0" xfId="17" applyNumberFormat="1" applyFont="1" applyFill="1" applyBorder="1" applyAlignment="1" applyProtection="1">
      <alignment horizontal="center"/>
    </xf>
    <xf numFmtId="167" fontId="18" fillId="0" borderId="0" xfId="17" applyFont="1" applyBorder="1" applyAlignment="1">
      <alignment horizontal="center"/>
    </xf>
    <xf numFmtId="49" fontId="18" fillId="0" borderId="0" xfId="17" applyNumberFormat="1" applyFont="1" applyBorder="1" applyAlignment="1">
      <alignment horizontal="center"/>
    </xf>
    <xf numFmtId="167" fontId="23" fillId="0" borderId="0" xfId="17" applyFont="1" applyBorder="1" applyAlignment="1">
      <alignment horizontal="center"/>
    </xf>
    <xf numFmtId="167" fontId="23" fillId="0" borderId="0" xfId="17" applyFont="1" applyBorder="1" applyAlignment="1" applyProtection="1">
      <alignment horizontal="left"/>
    </xf>
    <xf numFmtId="167" fontId="23" fillId="0" borderId="31" xfId="17" applyFont="1" applyBorder="1" applyAlignment="1" applyProtection="1">
      <alignment horizontal="left"/>
    </xf>
    <xf numFmtId="167" fontId="23" fillId="0" borderId="0" xfId="17" applyFont="1" applyFill="1" applyAlignment="1">
      <alignment horizontal="center"/>
    </xf>
    <xf numFmtId="167" fontId="23" fillId="0" borderId="0" xfId="17" applyFont="1" applyFill="1" applyAlignment="1" applyProtection="1">
      <alignment horizontal="center"/>
    </xf>
    <xf numFmtId="167" fontId="23" fillId="0" borderId="0" xfId="17" applyFont="1" applyFill="1" applyBorder="1" applyAlignment="1" applyProtection="1">
      <alignment horizontal="center"/>
    </xf>
    <xf numFmtId="165" fontId="22" fillId="4" borderId="39" xfId="3" applyNumberFormat="1" applyFont="1" applyFill="1" applyBorder="1" applyAlignment="1">
      <alignment horizontal="center" vertical="center" wrapText="1"/>
    </xf>
    <xf numFmtId="1" fontId="22" fillId="4" borderId="39" xfId="3" applyNumberFormat="1" applyFont="1" applyFill="1" applyBorder="1" applyAlignment="1">
      <alignment horizontal="center" vertical="center" wrapText="1"/>
    </xf>
    <xf numFmtId="165" fontId="22" fillId="4" borderId="57" xfId="3" applyNumberFormat="1" applyFont="1" applyFill="1" applyBorder="1" applyAlignment="1">
      <alignment horizontal="center" vertical="center" wrapText="1"/>
    </xf>
    <xf numFmtId="2" fontId="22" fillId="4" borderId="39" xfId="3" applyNumberFormat="1" applyFont="1" applyFill="1" applyBorder="1" applyAlignment="1">
      <alignment horizontal="center" vertical="center" wrapText="1"/>
    </xf>
    <xf numFmtId="1" fontId="21" fillId="4" borderId="57" xfId="3" applyNumberFormat="1" applyFont="1" applyFill="1" applyBorder="1" applyAlignment="1">
      <alignment horizontal="center" vertical="center" wrapText="1"/>
    </xf>
    <xf numFmtId="0" fontId="3" fillId="0" borderId="35" xfId="0" applyFont="1" applyFill="1" applyBorder="1" applyAlignment="1">
      <alignment horizontal="center" vertical="center"/>
    </xf>
    <xf numFmtId="1" fontId="3" fillId="0" borderId="35" xfId="0" applyNumberFormat="1" applyFont="1" applyFill="1" applyBorder="1" applyAlignment="1">
      <alignment horizontal="center" vertical="center"/>
    </xf>
    <xf numFmtId="165" fontId="3" fillId="0" borderId="35"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30" xfId="0" applyFont="1" applyFill="1" applyBorder="1" applyAlignment="1">
      <alignment horizontal="center" vertical="center"/>
    </xf>
    <xf numFmtId="2" fontId="3" fillId="0" borderId="30" xfId="0" applyNumberFormat="1" applyFont="1" applyFill="1" applyBorder="1" applyAlignment="1">
      <alignment horizontal="center" vertical="center"/>
    </xf>
    <xf numFmtId="165" fontId="3" fillId="0" borderId="47" xfId="0" applyNumberFormat="1" applyFont="1" applyFill="1" applyBorder="1" applyAlignment="1">
      <alignment horizontal="center" vertical="center"/>
    </xf>
    <xf numFmtId="0" fontId="3" fillId="0" borderId="35" xfId="0" applyFont="1" applyFill="1" applyBorder="1" applyAlignment="1">
      <alignment horizontal="left" vertical="center"/>
    </xf>
    <xf numFmtId="0" fontId="0" fillId="0" borderId="0" xfId="0" applyAlignment="1">
      <alignment horizontal="center"/>
    </xf>
    <xf numFmtId="0" fontId="3" fillId="0" borderId="2" xfId="4" applyFont="1" applyFill="1" applyBorder="1" applyAlignment="1">
      <alignment horizontal="center"/>
    </xf>
    <xf numFmtId="0" fontId="3" fillId="0" borderId="0" xfId="4" applyFont="1" applyFill="1" applyBorder="1" applyAlignment="1">
      <alignment horizontal="center"/>
    </xf>
    <xf numFmtId="0" fontId="0" fillId="0" borderId="60" xfId="0" applyFill="1" applyBorder="1"/>
    <xf numFmtId="0" fontId="0" fillId="0" borderId="54" xfId="0" applyBorder="1" applyAlignment="1">
      <alignment horizontal="center"/>
    </xf>
    <xf numFmtId="0" fontId="12" fillId="0" borderId="52" xfId="0" applyFont="1"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67" xfId="0" applyBorder="1" applyAlignment="1">
      <alignment horizontal="center"/>
    </xf>
    <xf numFmtId="0" fontId="0" fillId="0" borderId="57" xfId="0" applyBorder="1" applyAlignment="1">
      <alignment horizontal="center"/>
    </xf>
    <xf numFmtId="0" fontId="11" fillId="0" borderId="64" xfId="0" applyFont="1" applyBorder="1"/>
    <xf numFmtId="1" fontId="12" fillId="0" borderId="0" xfId="0" applyNumberFormat="1" applyFont="1" applyFill="1" applyBorder="1" applyAlignment="1">
      <alignment horizontal="center" vertical="center"/>
    </xf>
    <xf numFmtId="1" fontId="13" fillId="0" borderId="68" xfId="0" applyNumberFormat="1" applyFont="1" applyFill="1" applyBorder="1" applyAlignment="1">
      <alignment horizontal="center"/>
    </xf>
    <xf numFmtId="1" fontId="12" fillId="0" borderId="69" xfId="0" applyNumberFormat="1" applyFont="1" applyFill="1" applyBorder="1" applyAlignment="1">
      <alignment horizontal="center" vertical="center"/>
    </xf>
    <xf numFmtId="165" fontId="13" fillId="0" borderId="68" xfId="0" applyNumberFormat="1" applyFont="1" applyFill="1" applyBorder="1" applyAlignment="1">
      <alignment horizontal="center"/>
    </xf>
    <xf numFmtId="165" fontId="12" fillId="0" borderId="0" xfId="0" applyNumberFormat="1" applyFont="1" applyFill="1" applyBorder="1" applyAlignment="1">
      <alignment horizontal="center" vertical="center"/>
    </xf>
    <xf numFmtId="165" fontId="12" fillId="0" borderId="5" xfId="0" applyNumberFormat="1" applyFont="1" applyFill="1" applyBorder="1" applyAlignment="1">
      <alignment horizontal="center" vertical="center"/>
    </xf>
    <xf numFmtId="1" fontId="13" fillId="0" borderId="0" xfId="0" applyNumberFormat="1" applyFont="1" applyFill="1" applyBorder="1" applyAlignment="1">
      <alignment horizontal="center"/>
    </xf>
    <xf numFmtId="165" fontId="13" fillId="0" borderId="40" xfId="0" applyNumberFormat="1" applyFont="1" applyFill="1" applyBorder="1" applyAlignment="1">
      <alignment horizontal="center"/>
    </xf>
    <xf numFmtId="2" fontId="13" fillId="0" borderId="68" xfId="0" applyNumberFormat="1" applyFont="1" applyFill="1" applyBorder="1" applyAlignment="1">
      <alignment horizontal="center"/>
    </xf>
    <xf numFmtId="2" fontId="12" fillId="0" borderId="0" xfId="0" applyNumberFormat="1" applyFont="1" applyFill="1" applyBorder="1" applyAlignment="1">
      <alignment horizontal="center" vertical="center"/>
    </xf>
    <xf numFmtId="165" fontId="12" fillId="0" borderId="40" xfId="0" applyNumberFormat="1" applyFont="1" applyBorder="1" applyAlignment="1">
      <alignment horizontal="center" vertical="center"/>
    </xf>
    <xf numFmtId="165" fontId="12" fillId="0" borderId="68" xfId="0" applyNumberFormat="1" applyFont="1" applyFill="1" applyBorder="1" applyAlignment="1">
      <alignment horizontal="center" vertical="center"/>
    </xf>
    <xf numFmtId="1" fontId="12" fillId="0" borderId="68" xfId="0" applyNumberFormat="1" applyFont="1" applyBorder="1" applyAlignment="1">
      <alignment horizontal="center" vertical="center"/>
    </xf>
    <xf numFmtId="2" fontId="12" fillId="0" borderId="68" xfId="0" applyNumberFormat="1" applyFont="1" applyBorder="1" applyAlignment="1">
      <alignment horizontal="center" vertical="center"/>
    </xf>
    <xf numFmtId="165" fontId="12" fillId="0" borderId="68" xfId="0" applyNumberFormat="1" applyFont="1" applyBorder="1" applyAlignment="1">
      <alignment horizontal="center" vertical="center"/>
    </xf>
    <xf numFmtId="0" fontId="11" fillId="0" borderId="66" xfId="0" applyFont="1" applyFill="1" applyBorder="1"/>
    <xf numFmtId="1" fontId="11" fillId="0" borderId="39" xfId="0" applyNumberFormat="1" applyFont="1" applyBorder="1" applyAlignment="1">
      <alignment horizontal="center"/>
    </xf>
    <xf numFmtId="1" fontId="11" fillId="0" borderId="9" xfId="0" applyNumberFormat="1" applyFont="1" applyBorder="1" applyAlignment="1">
      <alignment horizontal="center"/>
    </xf>
    <xf numFmtId="165" fontId="11" fillId="0" borderId="9" xfId="0" applyNumberFormat="1" applyFont="1" applyBorder="1" applyAlignment="1">
      <alignment horizontal="center"/>
    </xf>
    <xf numFmtId="165" fontId="11" fillId="0" borderId="39" xfId="0" applyNumberFormat="1" applyFont="1" applyBorder="1" applyAlignment="1">
      <alignment horizontal="center"/>
    </xf>
    <xf numFmtId="165" fontId="11" fillId="0" borderId="42" xfId="0" applyNumberFormat="1" applyFont="1" applyBorder="1" applyAlignment="1">
      <alignment horizontal="center"/>
    </xf>
    <xf numFmtId="2" fontId="11" fillId="0" borderId="9" xfId="0" applyNumberFormat="1" applyFont="1" applyBorder="1" applyAlignment="1">
      <alignment horizontal="center"/>
    </xf>
    <xf numFmtId="2" fontId="11" fillId="0" borderId="39" xfId="0" applyNumberFormat="1" applyFont="1" applyBorder="1" applyAlignment="1">
      <alignment horizontal="center"/>
    </xf>
    <xf numFmtId="165" fontId="11" fillId="0" borderId="44" xfId="0" applyNumberFormat="1" applyFont="1" applyBorder="1" applyAlignment="1">
      <alignment horizontal="center"/>
    </xf>
    <xf numFmtId="0" fontId="12" fillId="0" borderId="64" xfId="0" applyFont="1" applyBorder="1" applyAlignment="1">
      <alignment horizontal="left" vertical="center"/>
    </xf>
    <xf numFmtId="0" fontId="13" fillId="0" borderId="40" xfId="0" applyFont="1" applyFill="1" applyBorder="1" applyAlignment="1">
      <alignment horizontal="center"/>
    </xf>
    <xf numFmtId="1" fontId="12" fillId="0" borderId="4" xfId="0" applyNumberFormat="1" applyFont="1" applyFill="1" applyBorder="1" applyAlignment="1">
      <alignment horizontal="center" vertical="center"/>
    </xf>
    <xf numFmtId="165" fontId="12" fillId="0" borderId="4" xfId="0" applyNumberFormat="1" applyFont="1" applyFill="1" applyBorder="1" applyAlignment="1">
      <alignment horizontal="center" vertical="center"/>
    </xf>
    <xf numFmtId="0" fontId="12" fillId="0" borderId="4" xfId="0" applyFont="1" applyBorder="1" applyAlignment="1">
      <alignment horizontal="center" vertical="center"/>
    </xf>
    <xf numFmtId="165" fontId="12" fillId="0" borderId="70" xfId="3" applyNumberFormat="1" applyFont="1" applyFill="1" applyBorder="1" applyAlignment="1">
      <alignment horizontal="center" vertical="center"/>
    </xf>
    <xf numFmtId="165" fontId="12" fillId="0" borderId="4" xfId="0" applyNumberFormat="1" applyFont="1" applyBorder="1" applyAlignment="1">
      <alignment horizontal="center" vertical="center"/>
    </xf>
    <xf numFmtId="2" fontId="12" fillId="0" borderId="4" xfId="0" applyNumberFormat="1" applyFont="1" applyBorder="1" applyAlignment="1">
      <alignment horizontal="center" vertical="center"/>
    </xf>
    <xf numFmtId="165" fontId="12" fillId="0" borderId="70" xfId="0" applyNumberFormat="1" applyFont="1" applyBorder="1" applyAlignment="1">
      <alignment horizontal="center" vertical="center"/>
    </xf>
    <xf numFmtId="1" fontId="12" fillId="0" borderId="4" xfId="0" applyNumberFormat="1" applyFont="1" applyBorder="1" applyAlignment="1">
      <alignment horizontal="center" vertical="center"/>
    </xf>
    <xf numFmtId="0" fontId="13" fillId="0" borderId="70" xfId="0" applyFont="1" applyFill="1" applyBorder="1" applyAlignment="1">
      <alignment horizontal="center"/>
    </xf>
    <xf numFmtId="165" fontId="0" fillId="0" borderId="70" xfId="0" applyNumberFormat="1" applyBorder="1" applyAlignment="1" applyProtection="1">
      <alignment horizontal="center"/>
    </xf>
    <xf numFmtId="0" fontId="0" fillId="0" borderId="0" xfId="0" applyBorder="1"/>
    <xf numFmtId="0" fontId="12" fillId="0" borderId="46" xfId="0" applyFont="1" applyBorder="1" applyAlignment="1">
      <alignment horizontal="left" vertical="center"/>
    </xf>
    <xf numFmtId="0" fontId="13" fillId="0" borderId="71" xfId="0" applyFont="1" applyFill="1" applyBorder="1" applyAlignment="1">
      <alignment horizontal="center"/>
    </xf>
    <xf numFmtId="1" fontId="12" fillId="0" borderId="7" xfId="0" applyNumberFormat="1" applyFont="1" applyFill="1" applyBorder="1" applyAlignment="1">
      <alignment horizontal="center" vertical="center"/>
    </xf>
    <xf numFmtId="1" fontId="12" fillId="0" borderId="6" xfId="0" applyNumberFormat="1" applyFont="1" applyFill="1" applyBorder="1" applyAlignment="1">
      <alignment horizontal="center" vertical="center"/>
    </xf>
    <xf numFmtId="165" fontId="12" fillId="0" borderId="6" xfId="0" applyNumberFormat="1" applyFont="1" applyFill="1" applyBorder="1" applyAlignment="1">
      <alignment horizontal="center" vertical="center"/>
    </xf>
    <xf numFmtId="165" fontId="12" fillId="0" borderId="7" xfId="0" applyNumberFormat="1" applyFont="1" applyFill="1" applyBorder="1" applyAlignment="1">
      <alignment horizontal="center" vertical="center"/>
    </xf>
    <xf numFmtId="165" fontId="12" fillId="0" borderId="8" xfId="0" applyNumberFormat="1" applyFont="1" applyFill="1" applyBorder="1" applyAlignment="1">
      <alignment horizontal="center" vertical="center"/>
    </xf>
    <xf numFmtId="0" fontId="12" fillId="0" borderId="6" xfId="0" applyFont="1" applyBorder="1" applyAlignment="1">
      <alignment horizontal="center" vertical="center"/>
    </xf>
    <xf numFmtId="165" fontId="12" fillId="0" borderId="71" xfId="3" applyNumberFormat="1" applyFont="1" applyFill="1" applyBorder="1" applyAlignment="1">
      <alignment horizontal="center" vertical="center"/>
    </xf>
    <xf numFmtId="165" fontId="12" fillId="0" borderId="6"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7" xfId="0" applyNumberFormat="1" applyFont="1" applyFill="1" applyBorder="1" applyAlignment="1">
      <alignment horizontal="center" vertical="center"/>
    </xf>
    <xf numFmtId="165" fontId="12" fillId="0" borderId="71" xfId="0" applyNumberFormat="1" applyFont="1" applyBorder="1" applyAlignment="1">
      <alignment horizontal="center" vertical="center"/>
    </xf>
    <xf numFmtId="1" fontId="12" fillId="0" borderId="6" xfId="0" applyNumberFormat="1" applyFont="1" applyBorder="1" applyAlignment="1">
      <alignment horizontal="center" vertical="center"/>
    </xf>
    <xf numFmtId="0" fontId="12" fillId="0" borderId="0" xfId="0" applyFont="1" applyBorder="1"/>
    <xf numFmtId="0" fontId="12" fillId="0" borderId="0" xfId="0" applyFont="1" applyBorder="1" applyAlignment="1">
      <alignment horizontal="center" vertical="center"/>
    </xf>
    <xf numFmtId="165" fontId="12" fillId="0" borderId="0" xfId="3" applyNumberFormat="1" applyFont="1" applyFill="1" applyBorder="1" applyAlignment="1">
      <alignment horizontal="center" vertical="center"/>
    </xf>
    <xf numFmtId="165" fontId="12" fillId="0" borderId="0" xfId="0" applyNumberFormat="1" applyFont="1" applyBorder="1" applyAlignment="1">
      <alignment horizontal="center" vertical="center"/>
    </xf>
    <xf numFmtId="2" fontId="12" fillId="0" borderId="0" xfId="0" applyNumberFormat="1" applyFont="1" applyBorder="1" applyAlignment="1">
      <alignment horizontal="center" vertical="center"/>
    </xf>
    <xf numFmtId="1" fontId="12" fillId="0" borderId="0" xfId="0" applyNumberFormat="1" applyFont="1" applyBorder="1" applyAlignment="1">
      <alignment horizontal="center" vertical="center"/>
    </xf>
    <xf numFmtId="0" fontId="12" fillId="0" borderId="0" xfId="0" applyFont="1" applyBorder="1" applyAlignment="1">
      <alignment vertical="top"/>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center"/>
    </xf>
    <xf numFmtId="0" fontId="12" fillId="0" borderId="0" xfId="0" applyFont="1" applyAlignment="1">
      <alignment horizontal="left"/>
    </xf>
    <xf numFmtId="0" fontId="12" fillId="0" borderId="0" xfId="0" applyFont="1" applyAlignment="1">
      <alignment horizontal="center"/>
    </xf>
    <xf numFmtId="0" fontId="12" fillId="0" borderId="60" xfId="21" applyFont="1" applyFill="1" applyBorder="1"/>
    <xf numFmtId="0" fontId="17" fillId="0" borderId="0" xfId="21" applyFont="1" applyAlignment="1">
      <alignment horizontal="center"/>
    </xf>
    <xf numFmtId="0" fontId="17" fillId="0" borderId="54" xfId="21" applyBorder="1" applyAlignment="1">
      <alignment horizontal="center"/>
    </xf>
    <xf numFmtId="0" fontId="17" fillId="0" borderId="51" xfId="21" applyBorder="1" applyAlignment="1">
      <alignment horizontal="center"/>
    </xf>
    <xf numFmtId="0" fontId="17" fillId="0" borderId="67" xfId="21" applyBorder="1" applyAlignment="1">
      <alignment horizontal="center"/>
    </xf>
    <xf numFmtId="1" fontId="17" fillId="0" borderId="54" xfId="21" applyNumberFormat="1" applyBorder="1" applyAlignment="1">
      <alignment horizontal="center"/>
    </xf>
    <xf numFmtId="1" fontId="17" fillId="0" borderId="51" xfId="21" applyNumberFormat="1" applyBorder="1" applyAlignment="1">
      <alignment horizontal="center"/>
    </xf>
    <xf numFmtId="0" fontId="17" fillId="0" borderId="57" xfId="21" applyBorder="1" applyAlignment="1">
      <alignment horizontal="center"/>
    </xf>
    <xf numFmtId="0" fontId="17" fillId="0" borderId="52" xfId="21" applyBorder="1" applyAlignment="1">
      <alignment horizontal="center"/>
    </xf>
    <xf numFmtId="0" fontId="11" fillId="0" borderId="64" xfId="21" applyFont="1" applyBorder="1"/>
    <xf numFmtId="1" fontId="12" fillId="0" borderId="68" xfId="11" applyNumberFormat="1" applyFont="1" applyFill="1" applyBorder="1" applyAlignment="1">
      <alignment horizontal="center" vertical="center"/>
    </xf>
    <xf numFmtId="1" fontId="12" fillId="0" borderId="0" xfId="11" applyNumberFormat="1" applyFont="1" applyFill="1" applyBorder="1" applyAlignment="1">
      <alignment horizontal="center" vertical="center"/>
    </xf>
    <xf numFmtId="0" fontId="12" fillId="0" borderId="0" xfId="11" applyFont="1" applyFill="1" applyBorder="1" applyAlignment="1">
      <alignment horizontal="center" vertical="center"/>
    </xf>
    <xf numFmtId="166" fontId="12" fillId="0" borderId="68" xfId="11" applyNumberFormat="1" applyFont="1" applyFill="1" applyBorder="1" applyAlignment="1">
      <alignment horizontal="center" vertical="center"/>
    </xf>
    <xf numFmtId="165" fontId="12" fillId="0" borderId="68" xfId="11" applyNumberFormat="1" applyFont="1" applyFill="1" applyBorder="1" applyAlignment="1">
      <alignment horizontal="center" vertical="center"/>
    </xf>
    <xf numFmtId="165" fontId="12" fillId="0" borderId="0" xfId="11" applyNumberFormat="1" applyFont="1" applyFill="1" applyBorder="1" applyAlignment="1">
      <alignment horizontal="center" vertical="center"/>
    </xf>
    <xf numFmtId="0" fontId="12" fillId="0" borderId="60" xfId="11" applyFont="1" applyFill="1" applyBorder="1" applyAlignment="1">
      <alignment horizontal="center" vertical="center"/>
    </xf>
    <xf numFmtId="2" fontId="12" fillId="0" borderId="68" xfId="11" applyNumberFormat="1" applyFont="1" applyFill="1" applyBorder="1" applyAlignment="1">
      <alignment horizontal="center" vertical="center"/>
    </xf>
    <xf numFmtId="2" fontId="12" fillId="0" borderId="0" xfId="11" applyNumberFormat="1" applyFont="1" applyFill="1" applyBorder="1" applyAlignment="1">
      <alignment horizontal="center" vertical="center"/>
    </xf>
    <xf numFmtId="165" fontId="12" fillId="0" borderId="70" xfId="11" applyNumberFormat="1" applyFont="1" applyFill="1" applyBorder="1" applyAlignment="1">
      <alignment horizontal="center" vertical="center"/>
    </xf>
    <xf numFmtId="165" fontId="12" fillId="0" borderId="5" xfId="11" applyNumberFormat="1" applyFont="1" applyFill="1" applyBorder="1" applyAlignment="1">
      <alignment horizontal="center" vertical="center"/>
    </xf>
    <xf numFmtId="0" fontId="11" fillId="0" borderId="66" xfId="21" applyFont="1" applyFill="1" applyBorder="1"/>
    <xf numFmtId="1" fontId="11" fillId="0" borderId="9" xfId="21" applyNumberFormat="1" applyFont="1" applyBorder="1" applyAlignment="1">
      <alignment horizontal="center"/>
    </xf>
    <xf numFmtId="1" fontId="11" fillId="0" borderId="39" xfId="21" applyNumberFormat="1" applyFont="1" applyBorder="1" applyAlignment="1">
      <alignment horizontal="center"/>
    </xf>
    <xf numFmtId="166" fontId="11" fillId="0" borderId="9" xfId="21" applyNumberFormat="1" applyFont="1" applyBorder="1" applyAlignment="1">
      <alignment horizontal="center"/>
    </xf>
    <xf numFmtId="166" fontId="11" fillId="0" borderId="39" xfId="21" applyNumberFormat="1" applyFont="1" applyBorder="1" applyAlignment="1">
      <alignment horizontal="center"/>
    </xf>
    <xf numFmtId="165" fontId="11" fillId="0" borderId="9" xfId="21" applyNumberFormat="1" applyFont="1" applyBorder="1" applyAlignment="1">
      <alignment horizontal="center"/>
    </xf>
    <xf numFmtId="165" fontId="11" fillId="0" borderId="39" xfId="21" applyNumberFormat="1" applyFont="1" applyBorder="1" applyAlignment="1">
      <alignment horizontal="center"/>
    </xf>
    <xf numFmtId="1" fontId="11" fillId="0" borderId="43" xfId="21" applyNumberFormat="1" applyFont="1" applyBorder="1" applyAlignment="1">
      <alignment horizontal="center"/>
    </xf>
    <xf numFmtId="2" fontId="11" fillId="0" borderId="9" xfId="21" applyNumberFormat="1" applyFont="1" applyBorder="1" applyAlignment="1">
      <alignment horizontal="center"/>
    </xf>
    <xf numFmtId="2" fontId="11" fillId="0" borderId="39" xfId="21" applyNumberFormat="1" applyFont="1" applyBorder="1" applyAlignment="1">
      <alignment horizontal="center"/>
    </xf>
    <xf numFmtId="165" fontId="11" fillId="0" borderId="42" xfId="21" applyNumberFormat="1" applyFont="1" applyBorder="1" applyAlignment="1">
      <alignment horizontal="center"/>
    </xf>
    <xf numFmtId="165" fontId="11" fillId="0" borderId="44" xfId="21" applyNumberFormat="1" applyFont="1" applyBorder="1" applyAlignment="1">
      <alignment horizontal="center"/>
    </xf>
    <xf numFmtId="0" fontId="0" fillId="0" borderId="64" xfId="21" applyFont="1" applyBorder="1"/>
    <xf numFmtId="1" fontId="12" fillId="0" borderId="4" xfId="11" applyNumberFormat="1" applyFont="1" applyFill="1" applyBorder="1" applyAlignment="1">
      <alignment horizontal="center" vertical="center"/>
    </xf>
    <xf numFmtId="166" fontId="12" fillId="0" borderId="4" xfId="11" applyNumberFormat="1" applyFont="1" applyFill="1" applyBorder="1" applyAlignment="1">
      <alignment horizontal="center" vertical="center"/>
    </xf>
    <xf numFmtId="165" fontId="12" fillId="0" borderId="4" xfId="11" applyNumberFormat="1" applyFont="1" applyFill="1" applyBorder="1" applyAlignment="1">
      <alignment horizontal="center" vertical="center"/>
    </xf>
    <xf numFmtId="2" fontId="12" fillId="0" borderId="4" xfId="11" applyNumberFormat="1" applyFont="1" applyFill="1" applyBorder="1" applyAlignment="1">
      <alignment horizontal="center" vertical="center"/>
    </xf>
    <xf numFmtId="0" fontId="0" fillId="0" borderId="46" xfId="21" applyFont="1" applyBorder="1"/>
    <xf numFmtId="1" fontId="12" fillId="0" borderId="6" xfId="11" applyNumberFormat="1" applyFont="1" applyFill="1" applyBorder="1" applyAlignment="1">
      <alignment horizontal="center" vertical="center"/>
    </xf>
    <xf numFmtId="1" fontId="12" fillId="0" borderId="7" xfId="11" applyNumberFormat="1" applyFont="1" applyFill="1" applyBorder="1" applyAlignment="1">
      <alignment horizontal="center" vertical="center"/>
    </xf>
    <xf numFmtId="0" fontId="17" fillId="0" borderId="8" xfId="21" applyBorder="1" applyAlignment="1">
      <alignment horizontal="center"/>
    </xf>
    <xf numFmtId="166" fontId="12" fillId="0" borderId="6" xfId="11" applyNumberFormat="1" applyFont="1" applyFill="1" applyBorder="1" applyAlignment="1">
      <alignment horizontal="center" vertical="center"/>
    </xf>
    <xf numFmtId="165" fontId="12" fillId="0" borderId="6" xfId="11" applyNumberFormat="1" applyFont="1" applyFill="1" applyBorder="1" applyAlignment="1">
      <alignment horizontal="center" vertical="center"/>
    </xf>
    <xf numFmtId="165" fontId="12" fillId="0" borderId="7" xfId="11" applyNumberFormat="1" applyFont="1" applyFill="1" applyBorder="1" applyAlignment="1">
      <alignment horizontal="center" vertical="center"/>
    </xf>
    <xf numFmtId="165" fontId="12" fillId="0" borderId="8" xfId="11" applyNumberFormat="1" applyFont="1" applyFill="1" applyBorder="1" applyAlignment="1">
      <alignment horizontal="center" vertical="center"/>
    </xf>
    <xf numFmtId="0" fontId="12" fillId="0" borderId="72" xfId="11" applyFont="1" applyFill="1" applyBorder="1" applyAlignment="1">
      <alignment horizontal="center" vertical="center"/>
    </xf>
    <xf numFmtId="165" fontId="17" fillId="0" borderId="7" xfId="21" applyNumberFormat="1" applyBorder="1" applyAlignment="1">
      <alignment horizontal="center"/>
    </xf>
    <xf numFmtId="2" fontId="12" fillId="0" borderId="6" xfId="11" applyNumberFormat="1" applyFont="1" applyFill="1" applyBorder="1" applyAlignment="1">
      <alignment horizontal="center" vertical="center"/>
    </xf>
    <xf numFmtId="2" fontId="12" fillId="0" borderId="7" xfId="11" applyNumberFormat="1" applyFont="1" applyFill="1" applyBorder="1" applyAlignment="1">
      <alignment horizontal="center" vertical="center"/>
    </xf>
    <xf numFmtId="2" fontId="12" fillId="0" borderId="72" xfId="11" applyNumberFormat="1" applyFont="1" applyFill="1" applyBorder="1" applyAlignment="1">
      <alignment horizontal="center" vertical="center"/>
    </xf>
    <xf numFmtId="165" fontId="12" fillId="0" borderId="71" xfId="11" applyNumberFormat="1" applyFont="1" applyFill="1" applyBorder="1" applyAlignment="1">
      <alignment horizontal="center" vertical="center"/>
    </xf>
    <xf numFmtId="1" fontId="12" fillId="0" borderId="8" xfId="11" applyNumberFormat="1" applyFont="1" applyFill="1" applyBorder="1" applyAlignment="1">
      <alignment horizontal="center" vertical="center"/>
    </xf>
    <xf numFmtId="2" fontId="3" fillId="4" borderId="0" xfId="0" applyNumberFormat="1" applyFont="1" applyFill="1" applyBorder="1" applyAlignment="1">
      <alignment horizontal="center" vertical="center"/>
    </xf>
    <xf numFmtId="2" fontId="3" fillId="0" borderId="14" xfId="0" applyNumberFormat="1" applyFont="1" applyBorder="1" applyAlignment="1">
      <alignment horizontal="center"/>
    </xf>
    <xf numFmtId="167" fontId="22" fillId="0" borderId="0" xfId="17" applyFont="1" applyBorder="1" applyAlignment="1" applyProtection="1">
      <alignment horizontal="center"/>
    </xf>
    <xf numFmtId="167" fontId="47" fillId="0" borderId="0" xfId="17" applyFont="1" applyBorder="1" applyAlignment="1" applyProtection="1">
      <alignment horizontal="left"/>
    </xf>
    <xf numFmtId="1" fontId="13" fillId="0" borderId="69" xfId="0" applyNumberFormat="1" applyFont="1" applyBorder="1" applyAlignment="1">
      <alignment horizontal="center" vertical="center"/>
    </xf>
    <xf numFmtId="167" fontId="23" fillId="0" borderId="30" xfId="17" applyFont="1" applyBorder="1" applyAlignment="1" applyProtection="1">
      <alignment horizontal="left"/>
    </xf>
    <xf numFmtId="167" fontId="23" fillId="0" borderId="4" xfId="17" applyFont="1" applyBorder="1" applyAlignment="1" applyProtection="1">
      <alignment horizontal="left"/>
    </xf>
    <xf numFmtId="167" fontId="18" fillId="0" borderId="4" xfId="17" applyFont="1" applyBorder="1" applyAlignment="1" applyProtection="1">
      <alignment horizontal="left"/>
    </xf>
    <xf numFmtId="167" fontId="18" fillId="0" borderId="4" xfId="17" applyFont="1" applyFill="1" applyBorder="1" applyAlignment="1" applyProtection="1">
      <alignment horizontal="left"/>
    </xf>
    <xf numFmtId="167" fontId="22" fillId="0" borderId="0" xfId="17" applyFont="1" applyFill="1" applyBorder="1" applyAlignment="1" applyProtection="1">
      <alignment horizontal="center"/>
    </xf>
    <xf numFmtId="0" fontId="13" fillId="0" borderId="4" xfId="2" applyFont="1" applyBorder="1" applyAlignment="1" applyProtection="1">
      <alignment horizontal="left" vertical="top"/>
    </xf>
    <xf numFmtId="167" fontId="18" fillId="0" borderId="6" xfId="17" applyFont="1" applyBorder="1" applyAlignment="1" applyProtection="1">
      <alignment horizontal="left"/>
    </xf>
    <xf numFmtId="0" fontId="0" fillId="0" borderId="38" xfId="0" applyFont="1" applyBorder="1" applyAlignment="1">
      <alignment horizontal="center"/>
    </xf>
    <xf numFmtId="0" fontId="0" fillId="0" borderId="73" xfId="0" applyFont="1" applyBorder="1" applyAlignment="1">
      <alignment horizontal="center"/>
    </xf>
    <xf numFmtId="0" fontId="0" fillId="0" borderId="25" xfId="0" applyFont="1" applyBorder="1" applyAlignment="1">
      <alignment horizontal="center"/>
    </xf>
    <xf numFmtId="165" fontId="1" fillId="0" borderId="19" xfId="0" applyNumberFormat="1" applyFont="1" applyBorder="1" applyAlignment="1">
      <alignment horizontal="center"/>
    </xf>
    <xf numFmtId="165" fontId="10" fillId="0" borderId="21" xfId="0" applyNumberFormat="1" applyFont="1" applyBorder="1" applyAlignment="1">
      <alignment horizontal="center" vertical="center" wrapText="1"/>
    </xf>
    <xf numFmtId="165" fontId="7" fillId="0" borderId="20" xfId="0" applyNumberFormat="1" applyFont="1" applyBorder="1" applyAlignment="1">
      <alignment horizontal="center" vertical="center"/>
    </xf>
    <xf numFmtId="165" fontId="3" fillId="4" borderId="37" xfId="0" applyNumberFormat="1" applyFont="1" applyFill="1" applyBorder="1" applyAlignment="1">
      <alignment horizontal="center" vertical="center"/>
    </xf>
    <xf numFmtId="165" fontId="3" fillId="0" borderId="24" xfId="0" applyNumberFormat="1" applyFont="1" applyBorder="1" applyAlignment="1">
      <alignment horizontal="center" vertical="center"/>
    </xf>
    <xf numFmtId="165" fontId="3" fillId="0" borderId="25" xfId="0" applyNumberFormat="1" applyFont="1" applyBorder="1" applyAlignment="1">
      <alignment horizontal="center" vertical="center"/>
    </xf>
    <xf numFmtId="165" fontId="3" fillId="0" borderId="23" xfId="0" applyNumberFormat="1" applyFont="1" applyBorder="1" applyAlignment="1">
      <alignment horizontal="center" vertical="center"/>
    </xf>
    <xf numFmtId="165" fontId="1" fillId="0" borderId="0" xfId="0" applyNumberFormat="1" applyFont="1" applyAlignment="1">
      <alignment horizontal="center"/>
    </xf>
    <xf numFmtId="0" fontId="3" fillId="0" borderId="0" xfId="0" applyFont="1" applyFill="1" applyBorder="1" applyAlignment="1">
      <alignment horizontal="left" vertical="center"/>
    </xf>
    <xf numFmtId="0" fontId="19" fillId="0" borderId="21" xfId="0" applyFont="1" applyFill="1" applyBorder="1" applyAlignment="1">
      <alignment horizontal="left"/>
    </xf>
    <xf numFmtId="0" fontId="0" fillId="0" borderId="24" xfId="0" applyBorder="1" applyAlignment="1">
      <alignment horizontal="center"/>
    </xf>
    <xf numFmtId="0" fontId="0" fillId="0" borderId="24" xfId="0" applyFont="1" applyBorder="1" applyAlignment="1">
      <alignment horizontal="center"/>
    </xf>
    <xf numFmtId="2" fontId="3" fillId="0" borderId="17" xfId="0" applyNumberFormat="1" applyFont="1" applyBorder="1" applyAlignment="1">
      <alignment horizontal="center"/>
    </xf>
    <xf numFmtId="2" fontId="3" fillId="0" borderId="11" xfId="0" applyNumberFormat="1" applyFont="1" applyBorder="1" applyAlignment="1">
      <alignment horizontal="center"/>
    </xf>
    <xf numFmtId="0" fontId="51" fillId="0" borderId="30" xfId="0" applyFont="1" applyBorder="1" applyAlignment="1">
      <alignment horizontal="center"/>
    </xf>
    <xf numFmtId="0" fontId="51" fillId="0" borderId="31" xfId="0" applyFont="1" applyBorder="1" applyAlignment="1">
      <alignment horizontal="center"/>
    </xf>
    <xf numFmtId="0" fontId="51" fillId="0" borderId="32" xfId="0" applyFont="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13" xfId="0" applyFont="1" applyBorder="1" applyAlignment="1">
      <alignment horizontal="center"/>
    </xf>
    <xf numFmtId="0" fontId="0" fillId="0" borderId="14" xfId="0" applyFont="1" applyBorder="1" applyAlignment="1">
      <alignment horizontal="center"/>
    </xf>
    <xf numFmtId="0" fontId="0" fillId="0" borderId="15" xfId="0" applyFont="1" applyBorder="1" applyAlignment="1">
      <alignment horizontal="center"/>
    </xf>
    <xf numFmtId="0" fontId="0" fillId="0" borderId="36" xfId="0" applyFont="1" applyBorder="1" applyAlignment="1">
      <alignment horizontal="center"/>
    </xf>
    <xf numFmtId="0" fontId="0" fillId="0" borderId="74" xfId="0" applyFont="1" applyBorder="1" applyAlignment="1">
      <alignment horizontal="center"/>
    </xf>
    <xf numFmtId="0" fontId="12" fillId="0" borderId="75" xfId="0" applyFont="1" applyBorder="1" applyAlignment="1">
      <alignment horizontal="center"/>
    </xf>
    <xf numFmtId="0" fontId="0" fillId="0" borderId="75" xfId="0" applyFont="1" applyBorder="1" applyAlignment="1">
      <alignment horizontal="center"/>
    </xf>
    <xf numFmtId="0" fontId="0" fillId="0" borderId="8" xfId="0" applyFont="1" applyBorder="1" applyAlignment="1">
      <alignment horizontal="center"/>
    </xf>
    <xf numFmtId="165" fontId="13" fillId="0" borderId="0" xfId="23" applyNumberFormat="1" applyFont="1" applyFill="1" applyBorder="1" applyAlignment="1">
      <alignment horizontal="center" vertical="center"/>
    </xf>
    <xf numFmtId="1" fontId="13" fillId="0" borderId="35" xfId="23" applyNumberFormat="1" applyFont="1" applyFill="1" applyBorder="1" applyAlignment="1">
      <alignment horizontal="center" vertical="center"/>
    </xf>
    <xf numFmtId="0" fontId="13" fillId="0" borderId="35" xfId="26" applyFont="1" applyFill="1" applyBorder="1" applyAlignment="1">
      <alignment horizontal="center"/>
    </xf>
    <xf numFmtId="0" fontId="13" fillId="0" borderId="30" xfId="26" applyFont="1" applyFill="1" applyBorder="1" applyAlignment="1">
      <alignment horizontal="center"/>
    </xf>
    <xf numFmtId="15" fontId="13" fillId="0" borderId="35" xfId="26" applyNumberFormat="1" applyFont="1" applyFill="1" applyBorder="1" applyAlignment="1">
      <alignment horizontal="center"/>
    </xf>
    <xf numFmtId="0" fontId="6" fillId="0" borderId="0" xfId="4" applyFont="1" applyFill="1" applyBorder="1" applyAlignment="1">
      <alignment horizontal="left" vertical="center"/>
    </xf>
    <xf numFmtId="2" fontId="13" fillId="0" borderId="0" xfId="0" applyNumberFormat="1" applyFont="1" applyFill="1" applyBorder="1" applyAlignment="1">
      <alignment horizontal="center"/>
    </xf>
    <xf numFmtId="165" fontId="13" fillId="0" borderId="0" xfId="0" applyNumberFormat="1" applyFont="1" applyFill="1" applyBorder="1" applyAlignment="1">
      <alignment horizontal="center"/>
    </xf>
    <xf numFmtId="165" fontId="19" fillId="0" borderId="6" xfId="5" applyNumberFormat="1" applyFont="1" applyBorder="1" applyAlignment="1">
      <alignment horizontal="center" vertical="center" wrapText="1"/>
    </xf>
    <xf numFmtId="165" fontId="19" fillId="0" borderId="30" xfId="5" applyNumberFormat="1" applyFont="1" applyBorder="1" applyAlignment="1">
      <alignment horizontal="center" vertical="center" wrapText="1"/>
    </xf>
    <xf numFmtId="2" fontId="19" fillId="0" borderId="30" xfId="5" applyNumberFormat="1" applyFont="1" applyBorder="1" applyAlignment="1">
      <alignment horizontal="center" vertical="center" wrapText="1"/>
    </xf>
    <xf numFmtId="2" fontId="19" fillId="0" borderId="51" xfId="5" applyNumberFormat="1" applyFont="1" applyBorder="1" applyAlignment="1">
      <alignment horizontal="center" vertical="center" wrapText="1"/>
    </xf>
    <xf numFmtId="165" fontId="19" fillId="0" borderId="6" xfId="5" applyNumberFormat="1" applyFont="1" applyBorder="1" applyAlignment="1">
      <alignment horizontal="center" vertical="center"/>
    </xf>
    <xf numFmtId="165" fontId="19" fillId="0" borderId="30" xfId="5" applyNumberFormat="1" applyFont="1" applyBorder="1" applyAlignment="1">
      <alignment horizontal="center" vertical="center"/>
    </xf>
    <xf numFmtId="2" fontId="19" fillId="0" borderId="30" xfId="5" applyNumberFormat="1" applyFont="1" applyBorder="1" applyAlignment="1">
      <alignment horizontal="center" vertical="center"/>
    </xf>
    <xf numFmtId="2" fontId="19" fillId="0" borderId="51" xfId="5" applyNumberFormat="1" applyFont="1" applyFill="1" applyBorder="1" applyAlignment="1">
      <alignment horizontal="center" vertical="center"/>
    </xf>
    <xf numFmtId="0" fontId="57" fillId="0" borderId="4" xfId="0" applyFont="1" applyBorder="1" applyAlignment="1">
      <alignment horizontal="center" vertical="center"/>
    </xf>
    <xf numFmtId="0" fontId="7" fillId="0" borderId="0" xfId="0" applyFont="1" applyBorder="1" applyAlignment="1">
      <alignment horizontal="center" vertical="center"/>
    </xf>
    <xf numFmtId="167" fontId="13" fillId="0" borderId="0" xfId="17" applyFont="1" applyBorder="1" applyAlignment="1" applyProtection="1">
      <alignment horizontal="left"/>
    </xf>
    <xf numFmtId="0" fontId="7" fillId="0" borderId="0" xfId="0" applyFont="1" applyFill="1" applyBorder="1" applyAlignment="1">
      <alignment horizontal="left" vertical="center"/>
    </xf>
    <xf numFmtId="0" fontId="13" fillId="0" borderId="0" xfId="26" applyFont="1" applyFill="1" applyBorder="1" applyAlignment="1">
      <alignment horizontal="left" vertical="center"/>
    </xf>
    <xf numFmtId="0" fontId="3" fillId="0" borderId="0" xfId="26" applyFont="1" applyFill="1" applyBorder="1" applyAlignment="1">
      <alignment horizontal="center" vertical="center"/>
    </xf>
    <xf numFmtId="0" fontId="13" fillId="0" borderId="0" xfId="26" applyFont="1" applyFill="1" applyBorder="1" applyAlignment="1">
      <alignment horizontal="center" vertical="center"/>
    </xf>
    <xf numFmtId="0" fontId="3" fillId="0" borderId="0" xfId="26" applyFont="1" applyFill="1" applyBorder="1" applyAlignment="1">
      <alignment horizontal="center" vertical="center" wrapText="1"/>
    </xf>
    <xf numFmtId="1" fontId="13" fillId="0" borderId="0" xfId="26" applyNumberFormat="1" applyFont="1" applyFill="1" applyBorder="1" applyAlignment="1">
      <alignment horizontal="center" vertical="center"/>
    </xf>
    <xf numFmtId="165" fontId="13" fillId="0" borderId="0" xfId="26" applyNumberFormat="1" applyFont="1" applyFill="1" applyBorder="1" applyAlignment="1">
      <alignment horizontal="center" vertical="center"/>
    </xf>
    <xf numFmtId="2" fontId="13" fillId="0" borderId="0" xfId="26" applyNumberFormat="1" applyFont="1" applyFill="1" applyBorder="1" applyAlignment="1">
      <alignment horizontal="center" vertical="center"/>
    </xf>
    <xf numFmtId="0" fontId="0" fillId="0" borderId="19" xfId="0" applyBorder="1" applyAlignment="1">
      <alignment horizontal="center"/>
    </xf>
    <xf numFmtId="0" fontId="0" fillId="0" borderId="0" xfId="0" applyFill="1"/>
    <xf numFmtId="0" fontId="13" fillId="0" borderId="21" xfId="2" applyFont="1" applyFill="1" applyBorder="1" applyAlignment="1">
      <alignment horizontal="center" vertical="center"/>
    </xf>
    <xf numFmtId="0" fontId="3" fillId="0" borderId="21"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13" fillId="0" borderId="35" xfId="2" applyFont="1" applyFill="1" applyBorder="1" applyAlignment="1">
      <alignment horizontal="center" vertical="center"/>
    </xf>
    <xf numFmtId="0" fontId="3" fillId="0" borderId="35" xfId="2" applyFont="1" applyFill="1" applyBorder="1" applyAlignment="1">
      <alignment horizontal="center" vertical="center"/>
    </xf>
    <xf numFmtId="0" fontId="3" fillId="0" borderId="35" xfId="2" applyFont="1" applyFill="1" applyBorder="1" applyAlignment="1">
      <alignment horizontal="center" vertical="center" wrapText="1"/>
    </xf>
    <xf numFmtId="0" fontId="3" fillId="0" borderId="30" xfId="2" applyFont="1" applyFill="1" applyBorder="1" applyAlignment="1">
      <alignment horizontal="center" vertical="center" wrapText="1"/>
    </xf>
    <xf numFmtId="0" fontId="13" fillId="0" borderId="35" xfId="0" applyFont="1" applyFill="1" applyBorder="1" applyAlignment="1">
      <alignment horizontal="left" vertical="center"/>
    </xf>
    <xf numFmtId="1" fontId="13" fillId="0" borderId="35" xfId="2" applyNumberFormat="1" applyFont="1" applyFill="1" applyBorder="1" applyAlignment="1">
      <alignment horizontal="center" vertical="center"/>
    </xf>
    <xf numFmtId="0" fontId="13" fillId="0" borderId="30" xfId="2" applyFont="1" applyFill="1" applyBorder="1" applyAlignment="1">
      <alignment horizontal="center" vertical="center"/>
    </xf>
    <xf numFmtId="165" fontId="13" fillId="0" borderId="35" xfId="2" applyNumberFormat="1" applyFont="1" applyFill="1" applyBorder="1" applyAlignment="1">
      <alignment horizontal="center" vertical="center"/>
    </xf>
    <xf numFmtId="2" fontId="13" fillId="0" borderId="30" xfId="2" applyNumberFormat="1" applyFont="1" applyFill="1" applyBorder="1" applyAlignment="1">
      <alignment horizontal="center" vertical="center"/>
    </xf>
    <xf numFmtId="165" fontId="13" fillId="0" borderId="47" xfId="2" applyNumberFormat="1" applyFont="1" applyFill="1" applyBorder="1" applyAlignment="1">
      <alignment horizontal="center" vertical="center"/>
    </xf>
    <xf numFmtId="0" fontId="13" fillId="0" borderId="21" xfId="0" applyFont="1" applyFill="1" applyBorder="1" applyAlignment="1">
      <alignment horizontal="left" vertical="center"/>
    </xf>
    <xf numFmtId="1" fontId="13" fillId="0" borderId="21" xfId="2" applyNumberFormat="1" applyFont="1" applyFill="1" applyBorder="1" applyAlignment="1">
      <alignment horizontal="center" vertical="center"/>
    </xf>
    <xf numFmtId="0" fontId="13" fillId="0" borderId="6" xfId="2" applyFont="1" applyFill="1" applyBorder="1" applyAlignment="1">
      <alignment horizontal="center" vertical="center"/>
    </xf>
    <xf numFmtId="165" fontId="13" fillId="0" borderId="21" xfId="2" applyNumberFormat="1" applyFont="1" applyFill="1" applyBorder="1" applyAlignment="1">
      <alignment horizontal="center" vertical="center"/>
    </xf>
    <xf numFmtId="2" fontId="13" fillId="0" borderId="6" xfId="2" applyNumberFormat="1" applyFont="1" applyFill="1" applyBorder="1" applyAlignment="1">
      <alignment horizontal="center" vertical="center"/>
    </xf>
    <xf numFmtId="165" fontId="13" fillId="0" borderId="45" xfId="2" applyNumberFormat="1" applyFont="1" applyFill="1" applyBorder="1" applyAlignment="1">
      <alignment horizontal="center" vertical="center"/>
    </xf>
    <xf numFmtId="0" fontId="7" fillId="0" borderId="45" xfId="2" applyFont="1" applyFill="1" applyBorder="1" applyAlignment="1">
      <alignment horizontal="left" vertical="center"/>
    </xf>
    <xf numFmtId="0" fontId="7" fillId="0" borderId="47" xfId="2" applyFont="1" applyFill="1" applyBorder="1" applyAlignment="1">
      <alignment horizontal="left" vertical="center"/>
    </xf>
    <xf numFmtId="0" fontId="3" fillId="0" borderId="35" xfId="2" applyFont="1" applyFill="1" applyBorder="1" applyAlignment="1">
      <alignment horizontal="left" vertical="center"/>
    </xf>
    <xf numFmtId="0" fontId="13" fillId="0" borderId="0"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0" xfId="2" applyFont="1" applyFill="1" applyBorder="1" applyAlignment="1">
      <alignment horizontal="center" vertical="center" wrapText="1"/>
    </xf>
    <xf numFmtId="0" fontId="7" fillId="0" borderId="0" xfId="2" applyFont="1" applyFill="1" applyBorder="1" applyAlignment="1">
      <alignment horizontal="left" vertical="center"/>
    </xf>
    <xf numFmtId="1" fontId="13" fillId="0" borderId="0" xfId="2" applyNumberFormat="1" applyFont="1" applyFill="1" applyBorder="1" applyAlignment="1">
      <alignment horizontal="center" vertical="center"/>
    </xf>
    <xf numFmtId="165" fontId="13" fillId="0" borderId="0" xfId="2" applyNumberFormat="1" applyFont="1" applyFill="1" applyBorder="1" applyAlignment="1">
      <alignment horizontal="center" vertical="center"/>
    </xf>
    <xf numFmtId="2" fontId="13" fillId="0" borderId="0" xfId="2" applyNumberFormat="1" applyFont="1" applyFill="1" applyBorder="1" applyAlignment="1">
      <alignment horizontal="center" vertical="center"/>
    </xf>
    <xf numFmtId="168" fontId="3" fillId="4" borderId="24" xfId="0" applyNumberFormat="1" applyFont="1" applyFill="1" applyBorder="1" applyAlignment="1">
      <alignment horizontal="center" vertical="center"/>
    </xf>
    <xf numFmtId="168" fontId="3" fillId="0" borderId="24" xfId="0" applyNumberFormat="1" applyFont="1" applyFill="1" applyBorder="1" applyAlignment="1">
      <alignment horizontal="center" vertical="center"/>
    </xf>
    <xf numFmtId="168" fontId="3" fillId="0" borderId="23" xfId="0" applyNumberFormat="1" applyFont="1" applyFill="1" applyBorder="1" applyAlignment="1">
      <alignment horizontal="center" vertical="center"/>
    </xf>
    <xf numFmtId="0" fontId="0" fillId="0" borderId="11" xfId="0" applyFont="1" applyBorder="1" applyAlignment="1">
      <alignment horizontal="left" indent="1"/>
    </xf>
    <xf numFmtId="0" fontId="0" fillId="0" borderId="14" xfId="0" applyFont="1" applyBorder="1" applyAlignment="1">
      <alignment horizontal="left" indent="1"/>
    </xf>
    <xf numFmtId="0" fontId="12" fillId="0" borderId="74" xfId="0" applyFont="1" applyBorder="1" applyAlignment="1">
      <alignment horizontal="left" indent="1"/>
    </xf>
    <xf numFmtId="0" fontId="0" fillId="0" borderId="74" xfId="0" applyFont="1" applyBorder="1" applyAlignment="1">
      <alignment horizontal="left" indent="1"/>
    </xf>
    <xf numFmtId="0" fontId="51" fillId="0" borderId="31" xfId="0" applyFont="1" applyBorder="1" applyAlignment="1">
      <alignment horizontal="left" indent="1"/>
    </xf>
    <xf numFmtId="0" fontId="3" fillId="0" borderId="0" xfId="2" applyFont="1" applyFill="1" applyBorder="1" applyAlignment="1">
      <alignment horizontal="left" vertical="center"/>
    </xf>
    <xf numFmtId="0" fontId="13" fillId="0" borderId="30" xfId="0" applyFont="1" applyFill="1" applyBorder="1" applyAlignment="1">
      <alignment horizontal="left" vertical="center"/>
    </xf>
    <xf numFmtId="0" fontId="13" fillId="0" borderId="31" xfId="2" applyFont="1" applyFill="1" applyBorder="1" applyAlignment="1">
      <alignment horizontal="center" vertical="center"/>
    </xf>
    <xf numFmtId="0" fontId="3" fillId="0" borderId="31" xfId="2" applyFont="1" applyFill="1" applyBorder="1" applyAlignment="1">
      <alignment horizontal="center" vertical="center" wrapText="1"/>
    </xf>
    <xf numFmtId="0" fontId="7" fillId="0" borderId="31" xfId="2" applyFont="1" applyFill="1" applyBorder="1" applyAlignment="1">
      <alignment horizontal="left" vertical="center"/>
    </xf>
    <xf numFmtId="1" fontId="13" fillId="0" borderId="31" xfId="2" applyNumberFormat="1" applyFont="1" applyFill="1" applyBorder="1" applyAlignment="1">
      <alignment horizontal="center" vertical="center"/>
    </xf>
    <xf numFmtId="165" fontId="13" fillId="0" borderId="31" xfId="2" applyNumberFormat="1" applyFont="1" applyFill="1" applyBorder="1" applyAlignment="1">
      <alignment horizontal="center" vertical="center"/>
    </xf>
    <xf numFmtId="2" fontId="13" fillId="0" borderId="31" xfId="2" applyNumberFormat="1" applyFont="1" applyFill="1" applyBorder="1" applyAlignment="1">
      <alignment horizontal="center" vertical="center"/>
    </xf>
    <xf numFmtId="165" fontId="13" fillId="0" borderId="32" xfId="2" applyNumberFormat="1" applyFont="1" applyFill="1" applyBorder="1" applyAlignment="1">
      <alignment horizontal="center" vertical="center"/>
    </xf>
    <xf numFmtId="0" fontId="13" fillId="0" borderId="35" xfId="23" applyFont="1" applyFill="1" applyBorder="1" applyAlignment="1">
      <alignment horizontal="center" vertical="center" wrapText="1"/>
    </xf>
    <xf numFmtId="0" fontId="0" fillId="0" borderId="5"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17" xfId="0" applyFont="1" applyBorder="1" applyAlignment="1">
      <alignment horizontal="left" indent="1"/>
    </xf>
    <xf numFmtId="0" fontId="0" fillId="0" borderId="18" xfId="0" applyFont="1" applyBorder="1" applyAlignment="1">
      <alignment horizontal="center"/>
    </xf>
    <xf numFmtId="0" fontId="0" fillId="0" borderId="7" xfId="0" applyBorder="1" applyAlignment="1">
      <alignment horizontal="center"/>
    </xf>
    <xf numFmtId="0" fontId="0" fillId="0" borderId="7" xfId="0" applyBorder="1"/>
    <xf numFmtId="0" fontId="0" fillId="0" borderId="14" xfId="0" applyBorder="1" applyAlignment="1">
      <alignment horizontal="center"/>
    </xf>
    <xf numFmtId="0" fontId="0" fillId="0" borderId="14" xfId="0" applyBorder="1"/>
    <xf numFmtId="0" fontId="0" fillId="0" borderId="74" xfId="0" applyBorder="1"/>
    <xf numFmtId="0" fontId="0" fillId="0" borderId="34" xfId="0" applyBorder="1"/>
    <xf numFmtId="0" fontId="37" fillId="0" borderId="0" xfId="0" applyFont="1"/>
    <xf numFmtId="0" fontId="37" fillId="0" borderId="0" xfId="0" applyFont="1" applyAlignment="1">
      <alignment horizontal="center"/>
    </xf>
    <xf numFmtId="0" fontId="0" fillId="0" borderId="20" xfId="0" applyFont="1" applyBorder="1" applyAlignment="1">
      <alignment horizontal="center"/>
    </xf>
    <xf numFmtId="0" fontId="0" fillId="0" borderId="33" xfId="0" applyBorder="1" applyAlignment="1">
      <alignment horizontal="center"/>
    </xf>
    <xf numFmtId="0" fontId="3" fillId="0" borderId="4" xfId="0" applyFont="1" applyBorder="1" applyAlignment="1">
      <alignment horizontal="center" vertical="center"/>
    </xf>
    <xf numFmtId="165" fontId="3" fillId="0" borderId="33" xfId="0" applyNumberFormat="1" applyFont="1" applyBorder="1" applyAlignment="1">
      <alignment horizontal="center" vertical="center"/>
    </xf>
    <xf numFmtId="2" fontId="3" fillId="0" borderId="33" xfId="0" applyNumberFormat="1" applyFont="1" applyBorder="1" applyAlignment="1">
      <alignment horizontal="center" vertical="center"/>
    </xf>
    <xf numFmtId="2" fontId="3" fillId="0" borderId="34" xfId="0" applyNumberFormat="1" applyFont="1" applyBorder="1" applyAlignment="1">
      <alignment horizontal="center"/>
    </xf>
    <xf numFmtId="2" fontId="3" fillId="0" borderId="34" xfId="0" applyNumberFormat="1" applyFont="1" applyFill="1" applyBorder="1" applyAlignment="1">
      <alignment horizontal="center" vertical="center"/>
    </xf>
    <xf numFmtId="165" fontId="3" fillId="0" borderId="33" xfId="0" applyNumberFormat="1" applyFont="1" applyFill="1" applyBorder="1" applyAlignment="1">
      <alignment horizontal="center" vertical="center"/>
    </xf>
    <xf numFmtId="165" fontId="3" fillId="0" borderId="34" xfId="0" applyNumberFormat="1" applyFont="1" applyFill="1" applyBorder="1" applyAlignment="1">
      <alignment horizontal="center" vertical="center"/>
    </xf>
    <xf numFmtId="1" fontId="3" fillId="0" borderId="80" xfId="0" applyNumberFormat="1" applyFont="1" applyFill="1" applyBorder="1" applyAlignment="1">
      <alignment horizontal="center" vertical="center"/>
    </xf>
    <xf numFmtId="0" fontId="3" fillId="0" borderId="79" xfId="0" applyFont="1" applyFill="1" applyBorder="1" applyAlignment="1">
      <alignment horizontal="center" vertical="center"/>
    </xf>
    <xf numFmtId="0" fontId="3" fillId="0" borderId="34" xfId="0" applyFont="1" applyFill="1" applyBorder="1" applyAlignment="1">
      <alignment horizontal="center" vertical="center"/>
    </xf>
    <xf numFmtId="1" fontId="3" fillId="0" borderId="33" xfId="0" applyNumberFormat="1" applyFont="1" applyFill="1" applyBorder="1" applyAlignment="1">
      <alignment horizontal="center" vertical="center"/>
    </xf>
    <xf numFmtId="0" fontId="0" fillId="0" borderId="25" xfId="0" applyBorder="1" applyAlignment="1">
      <alignment horizontal="center"/>
    </xf>
    <xf numFmtId="0" fontId="3" fillId="0" borderId="16" xfId="0" applyFont="1" applyBorder="1" applyAlignment="1">
      <alignment horizontal="center" vertical="center"/>
    </xf>
    <xf numFmtId="1" fontId="3" fillId="0" borderId="30" xfId="0" applyNumberFormat="1" applyFont="1" applyFill="1" applyBorder="1" applyAlignment="1">
      <alignment horizontal="center" vertical="center"/>
    </xf>
    <xf numFmtId="0" fontId="4" fillId="0" borderId="47" xfId="0" applyFont="1" applyFill="1" applyBorder="1" applyAlignment="1">
      <alignment horizontal="left" vertical="center"/>
    </xf>
    <xf numFmtId="2" fontId="3" fillId="0" borderId="24" xfId="0" applyNumberFormat="1" applyFont="1" applyFill="1" applyBorder="1" applyAlignment="1">
      <alignment horizontal="center" vertical="center"/>
    </xf>
    <xf numFmtId="0" fontId="13" fillId="0" borderId="31" xfId="26" applyFont="1" applyFill="1" applyBorder="1" applyAlignment="1">
      <alignment horizontal="center" vertical="center"/>
    </xf>
    <xf numFmtId="0" fontId="3" fillId="0" borderId="31" xfId="26" applyFont="1" applyFill="1" applyBorder="1" applyAlignment="1">
      <alignment horizontal="center" vertical="center" wrapText="1"/>
    </xf>
    <xf numFmtId="1" fontId="13" fillId="0" borderId="31" xfId="26" applyNumberFormat="1" applyFont="1" applyFill="1" applyBorder="1" applyAlignment="1">
      <alignment horizontal="center" vertical="center"/>
    </xf>
    <xf numFmtId="165" fontId="13" fillId="0" borderId="31" xfId="26" applyNumberFormat="1" applyFont="1" applyFill="1" applyBorder="1" applyAlignment="1">
      <alignment horizontal="center" vertical="center"/>
    </xf>
    <xf numFmtId="2" fontId="13" fillId="0" borderId="31" xfId="26" applyNumberFormat="1" applyFont="1" applyFill="1" applyBorder="1" applyAlignment="1">
      <alignment horizontal="center" vertical="center"/>
    </xf>
    <xf numFmtId="165" fontId="13" fillId="0" borderId="32" xfId="26" applyNumberFormat="1" applyFont="1" applyFill="1" applyBorder="1" applyAlignment="1">
      <alignment horizontal="center" vertical="center"/>
    </xf>
    <xf numFmtId="0" fontId="13" fillId="0" borderId="58" xfId="0" applyFont="1" applyFill="1" applyBorder="1" applyAlignment="1">
      <alignment horizontal="left" vertical="center"/>
    </xf>
    <xf numFmtId="0" fontId="13" fillId="0" borderId="58" xfId="26" applyFont="1" applyFill="1" applyBorder="1" applyAlignment="1">
      <alignment horizontal="center" vertical="center"/>
    </xf>
    <xf numFmtId="0" fontId="3" fillId="0" borderId="58" xfId="26" applyFont="1" applyFill="1" applyBorder="1" applyAlignment="1">
      <alignment horizontal="center" vertical="center" wrapText="1"/>
    </xf>
    <xf numFmtId="1" fontId="13" fillId="0" borderId="58" xfId="26" applyNumberFormat="1" applyFont="1" applyFill="1" applyBorder="1" applyAlignment="1">
      <alignment horizontal="center" vertical="center"/>
    </xf>
    <xf numFmtId="165" fontId="13" fillId="0" borderId="58" xfId="26" applyNumberFormat="1" applyFont="1" applyFill="1" applyBorder="1" applyAlignment="1">
      <alignment horizontal="center" vertical="center"/>
    </xf>
    <xf numFmtId="2" fontId="13" fillId="0" borderId="58" xfId="26" applyNumberFormat="1" applyFont="1" applyFill="1" applyBorder="1" applyAlignment="1">
      <alignment horizontal="center" vertical="center"/>
    </xf>
    <xf numFmtId="0" fontId="3" fillId="0" borderId="21" xfId="0" applyFont="1" applyFill="1" applyBorder="1" applyAlignment="1">
      <alignment horizontal="center" vertical="center"/>
    </xf>
    <xf numFmtId="0" fontId="13" fillId="0" borderId="21" xfId="26" applyFont="1" applyFill="1" applyBorder="1" applyAlignment="1">
      <alignment horizontal="center"/>
    </xf>
    <xf numFmtId="0" fontId="13" fillId="0" borderId="6" xfId="26" applyFont="1" applyFill="1" applyBorder="1" applyAlignment="1">
      <alignment horizontal="center"/>
    </xf>
    <xf numFmtId="0" fontId="3" fillId="0" borderId="45" xfId="0" applyFont="1" applyFill="1" applyBorder="1" applyAlignment="1">
      <alignment horizontal="left" vertical="center"/>
    </xf>
    <xf numFmtId="1" fontId="3" fillId="0" borderId="6" xfId="0" applyNumberFormat="1" applyFont="1" applyFill="1" applyBorder="1" applyAlignment="1">
      <alignment horizontal="center" vertical="center"/>
    </xf>
    <xf numFmtId="165" fontId="3" fillId="0" borderId="45" xfId="0" applyNumberFormat="1" applyFont="1" applyFill="1" applyBorder="1" applyAlignment="1">
      <alignment horizontal="center" vertical="center"/>
    </xf>
    <xf numFmtId="165" fontId="3" fillId="0" borderId="21" xfId="0" applyNumberFormat="1" applyFont="1" applyFill="1" applyBorder="1" applyAlignment="1">
      <alignment horizontal="center" vertical="center"/>
    </xf>
    <xf numFmtId="2" fontId="3" fillId="0" borderId="6" xfId="0" applyNumberFormat="1" applyFont="1" applyFill="1" applyBorder="1" applyAlignment="1">
      <alignment horizontal="center" vertical="center"/>
    </xf>
    <xf numFmtId="1" fontId="3" fillId="0" borderId="21" xfId="0" applyNumberFormat="1" applyFont="1" applyFill="1" applyBorder="1" applyAlignment="1">
      <alignment horizontal="center" vertical="center"/>
    </xf>
    <xf numFmtId="0" fontId="3" fillId="0" borderId="47" xfId="0" applyFont="1" applyFill="1" applyBorder="1" applyAlignment="1">
      <alignment horizontal="left" vertical="center"/>
    </xf>
    <xf numFmtId="0" fontId="3" fillId="0" borderId="21" xfId="0" applyFont="1" applyFill="1" applyBorder="1" applyAlignment="1">
      <alignment horizontal="left" vertical="center"/>
    </xf>
    <xf numFmtId="0" fontId="3" fillId="0" borderId="58" xfId="26" applyFont="1" applyFill="1" applyBorder="1" applyAlignment="1">
      <alignment horizontal="left" vertical="center"/>
    </xf>
    <xf numFmtId="165" fontId="13" fillId="0" borderId="0" xfId="3" applyNumberFormat="1" applyFont="1" applyFill="1" applyBorder="1" applyAlignment="1">
      <alignment horizontal="center" vertical="center"/>
    </xf>
    <xf numFmtId="0" fontId="13" fillId="0" borderId="0" xfId="3" applyFont="1" applyFill="1" applyBorder="1" applyAlignment="1">
      <alignment horizontal="center" vertical="center"/>
    </xf>
    <xf numFmtId="0" fontId="13" fillId="0" borderId="35" xfId="0" applyFont="1" applyFill="1" applyBorder="1" applyAlignment="1">
      <alignment horizontal="left"/>
    </xf>
    <xf numFmtId="0" fontId="13" fillId="0" borderId="35" xfId="2" applyFont="1" applyFill="1" applyBorder="1" applyAlignment="1">
      <alignment horizontal="center"/>
    </xf>
    <xf numFmtId="1" fontId="13" fillId="0" borderId="35" xfId="2" applyNumberFormat="1" applyFont="1" applyFill="1" applyBorder="1" applyAlignment="1">
      <alignment horizontal="center"/>
    </xf>
    <xf numFmtId="165" fontId="13" fillId="0" borderId="35" xfId="2" applyNumberFormat="1" applyFont="1" applyFill="1" applyBorder="1" applyAlignment="1">
      <alignment horizontal="center"/>
    </xf>
    <xf numFmtId="0" fontId="3" fillId="0" borderId="31" xfId="26" applyFont="1" applyFill="1" applyBorder="1" applyAlignment="1">
      <alignment horizontal="left" vertical="center"/>
    </xf>
    <xf numFmtId="0" fontId="13" fillId="0" borderId="21" xfId="0" applyFont="1" applyFill="1" applyBorder="1" applyAlignment="1">
      <alignment horizontal="left"/>
    </xf>
    <xf numFmtId="0" fontId="13" fillId="0" borderId="21" xfId="2" applyFont="1" applyFill="1" applyBorder="1" applyAlignment="1">
      <alignment horizontal="center"/>
    </xf>
    <xf numFmtId="1" fontId="13" fillId="0" borderId="21" xfId="2" applyNumberFormat="1" applyFont="1" applyFill="1" applyBorder="1" applyAlignment="1">
      <alignment horizontal="center"/>
    </xf>
    <xf numFmtId="1" fontId="13" fillId="0" borderId="6" xfId="2" applyNumberFormat="1" applyFont="1" applyFill="1" applyBorder="1" applyAlignment="1">
      <alignment horizontal="center"/>
    </xf>
    <xf numFmtId="165" fontId="13" fillId="0" borderId="45" xfId="2" applyNumberFormat="1" applyFont="1" applyFill="1" applyBorder="1" applyAlignment="1">
      <alignment horizontal="center"/>
    </xf>
    <xf numFmtId="165" fontId="13" fillId="0" borderId="21" xfId="2" applyNumberFormat="1" applyFont="1" applyFill="1" applyBorder="1" applyAlignment="1">
      <alignment horizontal="center"/>
    </xf>
    <xf numFmtId="2" fontId="13" fillId="0" borderId="6" xfId="2" applyNumberFormat="1" applyFont="1" applyFill="1" applyBorder="1" applyAlignment="1">
      <alignment horizontal="center"/>
    </xf>
    <xf numFmtId="0" fontId="13" fillId="0" borderId="45" xfId="2" applyFont="1" applyFill="1" applyBorder="1" applyAlignment="1">
      <alignment horizontal="center"/>
    </xf>
    <xf numFmtId="0" fontId="3" fillId="0" borderId="45" xfId="2" applyFont="1" applyFill="1" applyBorder="1" applyAlignment="1">
      <alignment horizontal="left"/>
    </xf>
    <xf numFmtId="0" fontId="13" fillId="0" borderId="35" xfId="2" applyFont="1" applyFill="1" applyBorder="1" applyAlignment="1">
      <alignment horizontal="left"/>
    </xf>
    <xf numFmtId="0" fontId="3" fillId="0" borderId="47" xfId="2" applyFont="1" applyFill="1" applyBorder="1" applyAlignment="1">
      <alignment horizontal="left"/>
    </xf>
    <xf numFmtId="1" fontId="13" fillId="0" borderId="30" xfId="2" applyNumberFormat="1" applyFont="1" applyFill="1" applyBorder="1" applyAlignment="1">
      <alignment horizontal="center"/>
    </xf>
    <xf numFmtId="0" fontId="13" fillId="0" borderId="47" xfId="2" applyFont="1" applyFill="1" applyBorder="1" applyAlignment="1">
      <alignment horizontal="center"/>
    </xf>
    <xf numFmtId="2" fontId="13" fillId="0" borderId="30" xfId="2" applyNumberFormat="1" applyFont="1" applyFill="1" applyBorder="1" applyAlignment="1">
      <alignment horizontal="center"/>
    </xf>
    <xf numFmtId="165" fontId="13" fillId="0" borderId="47" xfId="2" applyNumberFormat="1" applyFont="1" applyFill="1" applyBorder="1" applyAlignment="1">
      <alignment horizontal="center"/>
    </xf>
    <xf numFmtId="0" fontId="13" fillId="0" borderId="30" xfId="2" applyFont="1" applyFill="1" applyBorder="1" applyAlignment="1">
      <alignment horizontal="center"/>
    </xf>
    <xf numFmtId="0" fontId="3" fillId="0" borderId="35" xfId="2" applyFont="1" applyFill="1" applyBorder="1" applyAlignment="1">
      <alignment horizontal="left"/>
    </xf>
    <xf numFmtId="0" fontId="13" fillId="0" borderId="0" xfId="26" applyAlignment="1">
      <alignment vertical="center"/>
    </xf>
    <xf numFmtId="0" fontId="28" fillId="0" borderId="28" xfId="26" applyFont="1" applyFill="1" applyBorder="1" applyAlignment="1">
      <alignment horizontal="left" vertical="center"/>
    </xf>
    <xf numFmtId="0" fontId="26" fillId="0" borderId="0" xfId="26" applyFont="1" applyAlignment="1">
      <alignment horizontal="center"/>
    </xf>
    <xf numFmtId="0" fontId="25" fillId="0" borderId="21" xfId="26" applyFont="1" applyFill="1" applyBorder="1" applyAlignment="1">
      <alignment horizontal="left"/>
    </xf>
    <xf numFmtId="0" fontId="19" fillId="0" borderId="21" xfId="26" applyFont="1" applyFill="1" applyBorder="1" applyAlignment="1">
      <alignment horizontal="center"/>
    </xf>
    <xf numFmtId="0" fontId="19" fillId="0" borderId="6" xfId="26" applyFont="1" applyFill="1" applyBorder="1" applyAlignment="1">
      <alignment horizontal="center"/>
    </xf>
    <xf numFmtId="1" fontId="19" fillId="0" borderId="21" xfId="26" applyNumberFormat="1" applyFont="1" applyFill="1" applyBorder="1" applyAlignment="1">
      <alignment horizontal="center"/>
    </xf>
    <xf numFmtId="1" fontId="19" fillId="0" borderId="6" xfId="26" applyNumberFormat="1" applyFont="1" applyFill="1" applyBorder="1" applyAlignment="1">
      <alignment horizontal="center"/>
    </xf>
    <xf numFmtId="165" fontId="19" fillId="0" borderId="45" xfId="26" applyNumberFormat="1" applyFont="1" applyFill="1" applyBorder="1" applyAlignment="1">
      <alignment horizontal="center"/>
    </xf>
    <xf numFmtId="165" fontId="19" fillId="0" borderId="21" xfId="26" applyNumberFormat="1" applyFont="1" applyFill="1" applyBorder="1" applyAlignment="1">
      <alignment horizontal="center"/>
    </xf>
    <xf numFmtId="2" fontId="19" fillId="0" borderId="6" xfId="26" applyNumberFormat="1" applyFont="1" applyFill="1" applyBorder="1" applyAlignment="1">
      <alignment horizontal="center"/>
    </xf>
    <xf numFmtId="0" fontId="25" fillId="0" borderId="35" xfId="26" applyFont="1" applyFill="1" applyBorder="1" applyAlignment="1">
      <alignment horizontal="left"/>
    </xf>
    <xf numFmtId="15" fontId="19" fillId="0" borderId="35" xfId="26" applyNumberFormat="1" applyFont="1" applyFill="1" applyBorder="1" applyAlignment="1">
      <alignment horizontal="center"/>
    </xf>
    <xf numFmtId="0" fontId="19" fillId="0" borderId="35" xfId="26" applyFont="1" applyFill="1" applyBorder="1" applyAlignment="1">
      <alignment horizontal="center"/>
    </xf>
    <xf numFmtId="0" fontId="19" fillId="0" borderId="30" xfId="26" applyFont="1" applyFill="1" applyBorder="1" applyAlignment="1">
      <alignment horizontal="center"/>
    </xf>
    <xf numFmtId="1" fontId="19" fillId="0" borderId="35" xfId="26" applyNumberFormat="1" applyFont="1" applyFill="1" applyBorder="1" applyAlignment="1">
      <alignment horizontal="center"/>
    </xf>
    <xf numFmtId="1" fontId="19" fillId="0" borderId="30" xfId="26" applyNumberFormat="1" applyFont="1" applyFill="1" applyBorder="1" applyAlignment="1">
      <alignment horizontal="center"/>
    </xf>
    <xf numFmtId="165" fontId="19" fillId="0" borderId="47" xfId="26" applyNumberFormat="1" applyFont="1" applyFill="1" applyBorder="1" applyAlignment="1">
      <alignment horizontal="center"/>
    </xf>
    <xf numFmtId="165" fontId="19" fillId="0" borderId="35" xfId="26" applyNumberFormat="1" applyFont="1" applyFill="1" applyBorder="1" applyAlignment="1">
      <alignment horizontal="center"/>
    </xf>
    <xf numFmtId="2" fontId="19" fillId="0" borderId="30" xfId="26" applyNumberFormat="1" applyFont="1" applyFill="1" applyBorder="1" applyAlignment="1">
      <alignment horizontal="center"/>
    </xf>
    <xf numFmtId="0" fontId="26" fillId="0" borderId="0" xfId="26" applyFont="1" applyFill="1" applyAlignment="1">
      <alignment horizontal="center"/>
    </xf>
    <xf numFmtId="0" fontId="18" fillId="0" borderId="21" xfId="26" applyFont="1" applyFill="1" applyBorder="1" applyAlignment="1">
      <alignment horizontal="center" vertical="center"/>
    </xf>
    <xf numFmtId="0" fontId="4" fillId="0" borderId="21" xfId="26" applyFont="1" applyFill="1" applyBorder="1" applyAlignment="1">
      <alignment horizontal="center" vertical="center" wrapText="1"/>
    </xf>
    <xf numFmtId="0" fontId="4" fillId="0" borderId="6" xfId="26" applyFont="1" applyFill="1" applyBorder="1" applyAlignment="1">
      <alignment horizontal="center" vertical="center" wrapText="1"/>
    </xf>
    <xf numFmtId="0" fontId="19" fillId="0" borderId="45" xfId="26" applyFont="1" applyFill="1" applyBorder="1" applyAlignment="1">
      <alignment horizontal="center"/>
    </xf>
    <xf numFmtId="0" fontId="4" fillId="0" borderId="45" xfId="26" applyFont="1" applyFill="1" applyBorder="1" applyAlignment="1">
      <alignment horizontal="left"/>
    </xf>
    <xf numFmtId="0" fontId="19" fillId="0" borderId="35" xfId="26" applyFont="1" applyFill="1" applyBorder="1" applyAlignment="1">
      <alignment horizontal="left"/>
    </xf>
    <xf numFmtId="0" fontId="18" fillId="0" borderId="35" xfId="26" applyFont="1" applyFill="1" applyBorder="1" applyAlignment="1">
      <alignment horizontal="center" vertical="center"/>
    </xf>
    <xf numFmtId="0" fontId="4" fillId="0" borderId="35" xfId="26" applyFont="1" applyFill="1" applyBorder="1" applyAlignment="1">
      <alignment horizontal="center" vertical="center" wrapText="1"/>
    </xf>
    <xf numFmtId="0" fontId="4" fillId="0" borderId="30" xfId="26" applyFont="1" applyFill="1" applyBorder="1" applyAlignment="1">
      <alignment horizontal="center" vertical="center" wrapText="1"/>
    </xf>
    <xf numFmtId="0" fontId="4" fillId="0" borderId="47" xfId="26" applyFont="1" applyFill="1" applyBorder="1" applyAlignment="1">
      <alignment horizontal="left"/>
    </xf>
    <xf numFmtId="0" fontId="19" fillId="0" borderId="47" xfId="26" applyFont="1" applyFill="1" applyBorder="1" applyAlignment="1">
      <alignment horizontal="center"/>
    </xf>
    <xf numFmtId="0" fontId="25" fillId="0" borderId="35" xfId="26" applyFont="1" applyFill="1" applyBorder="1" applyAlignment="1">
      <alignment horizontal="center"/>
    </xf>
    <xf numFmtId="0" fontId="13" fillId="0" borderId="0" xfId="26"/>
    <xf numFmtId="0" fontId="13" fillId="0" borderId="0" xfId="26" applyAlignment="1">
      <alignment horizontal="center"/>
    </xf>
    <xf numFmtId="0" fontId="13" fillId="0" borderId="0" xfId="26" applyFont="1"/>
    <xf numFmtId="165" fontId="13" fillId="0" borderId="0" xfId="23" applyNumberFormat="1" applyFont="1" applyFill="1"/>
    <xf numFmtId="165" fontId="13" fillId="0" borderId="0" xfId="23" applyNumberFormat="1" applyFont="1" applyFill="1" applyAlignment="1">
      <alignment horizontal="center"/>
    </xf>
    <xf numFmtId="0" fontId="13" fillId="0" borderId="0" xfId="23" applyFont="1" applyFill="1"/>
    <xf numFmtId="0" fontId="13" fillId="0" borderId="0" xfId="23" applyFont="1" applyFill="1" applyAlignment="1">
      <alignment horizontal="center"/>
    </xf>
    <xf numFmtId="165" fontId="13" fillId="0" borderId="39" xfId="23" applyNumberFormat="1" applyFont="1" applyFill="1" applyBorder="1" applyAlignment="1">
      <alignment horizontal="center"/>
    </xf>
    <xf numFmtId="0" fontId="13" fillId="0" borderId="39" xfId="23" applyFont="1" applyFill="1" applyBorder="1" applyAlignment="1">
      <alignment horizontal="center"/>
    </xf>
    <xf numFmtId="165" fontId="14" fillId="0" borderId="0" xfId="23" applyNumberFormat="1" applyFont="1" applyFill="1" applyAlignment="1">
      <alignment horizontal="left"/>
    </xf>
    <xf numFmtId="165" fontId="13" fillId="0" borderId="0" xfId="23" applyNumberFormat="1" applyFont="1" applyFill="1" applyAlignment="1">
      <alignment horizontal="center" vertical="center"/>
    </xf>
    <xf numFmtId="165" fontId="13" fillId="0" borderId="35" xfId="23" applyNumberFormat="1" applyFont="1" applyFill="1" applyBorder="1" applyAlignment="1">
      <alignment horizontal="left"/>
    </xf>
    <xf numFmtId="165" fontId="13" fillId="0" borderId="35" xfId="23" applyNumberFormat="1" applyFont="1" applyFill="1" applyBorder="1" applyAlignment="1">
      <alignment horizontal="center" vertical="top"/>
    </xf>
    <xf numFmtId="0" fontId="13" fillId="0" borderId="35" xfId="23" applyFont="1" applyFill="1" applyBorder="1" applyAlignment="1">
      <alignment horizontal="center" vertical="top"/>
    </xf>
    <xf numFmtId="165" fontId="13" fillId="0" borderId="35" xfId="23" applyNumberFormat="1" applyFont="1" applyFill="1" applyBorder="1" applyAlignment="1">
      <alignment horizontal="left" vertical="center" wrapText="1"/>
    </xf>
    <xf numFmtId="0" fontId="13" fillId="0" borderId="0" xfId="23" applyFont="1" applyFill="1" applyAlignment="1">
      <alignment vertical="center" wrapText="1"/>
    </xf>
    <xf numFmtId="165" fontId="13" fillId="0" borderId="35" xfId="23" applyNumberFormat="1" applyFont="1" applyFill="1" applyBorder="1" applyAlignment="1">
      <alignment horizontal="left" vertical="center" wrapText="1" shrinkToFit="1"/>
    </xf>
    <xf numFmtId="0" fontId="13" fillId="0" borderId="35" xfId="23" applyFont="1" applyFill="1" applyBorder="1" applyAlignment="1">
      <alignment horizontal="center" vertical="center" wrapText="1" shrinkToFit="1"/>
    </xf>
    <xf numFmtId="0" fontId="36" fillId="0" borderId="35" xfId="20" applyFont="1" applyFill="1" applyBorder="1" applyAlignment="1">
      <alignment horizontal="center" vertical="center" wrapText="1" shrinkToFit="1"/>
    </xf>
    <xf numFmtId="165" fontId="36" fillId="0" borderId="35" xfId="20" applyNumberFormat="1" applyFont="1" applyFill="1" applyBorder="1" applyAlignment="1">
      <alignment horizontal="center"/>
    </xf>
    <xf numFmtId="2" fontId="36" fillId="0" borderId="35" xfId="20" applyNumberFormat="1" applyFont="1" applyFill="1" applyBorder="1" applyAlignment="1">
      <alignment horizontal="center"/>
    </xf>
    <xf numFmtId="0" fontId="36" fillId="0" borderId="35" xfId="20" applyFont="1" applyFill="1" applyBorder="1" applyAlignment="1">
      <alignment horizontal="center"/>
    </xf>
    <xf numFmtId="166" fontId="13" fillId="0" borderId="35" xfId="23" applyNumberFormat="1" applyFont="1" applyFill="1" applyBorder="1" applyAlignment="1">
      <alignment horizontal="left"/>
    </xf>
    <xf numFmtId="166" fontId="36" fillId="0" borderId="35" xfId="20" applyNumberFormat="1" applyFont="1" applyFill="1" applyBorder="1" applyAlignment="1">
      <alignment horizontal="center"/>
    </xf>
    <xf numFmtId="166" fontId="13" fillId="0" borderId="0" xfId="23" applyNumberFormat="1" applyFont="1" applyFill="1"/>
    <xf numFmtId="2" fontId="36" fillId="0" borderId="35" xfId="20" applyNumberFormat="1" applyFont="1" applyFill="1" applyBorder="1" applyAlignment="1">
      <alignment horizontal="center" vertical="top"/>
    </xf>
    <xf numFmtId="165" fontId="36" fillId="0" borderId="35" xfId="20" applyNumberFormat="1" applyFont="1" applyFill="1" applyBorder="1" applyAlignment="1">
      <alignment horizontal="center" vertical="top"/>
    </xf>
    <xf numFmtId="0" fontId="36" fillId="0" borderId="35" xfId="20" applyFont="1" applyFill="1" applyBorder="1" applyAlignment="1">
      <alignment horizontal="center" vertical="top"/>
    </xf>
    <xf numFmtId="10" fontId="36" fillId="0" borderId="35" xfId="20" applyNumberFormat="1" applyFont="1" applyFill="1" applyBorder="1" applyAlignment="1">
      <alignment horizontal="center"/>
    </xf>
    <xf numFmtId="2" fontId="13" fillId="0" borderId="35" xfId="23" applyNumberFormat="1" applyFont="1" applyFill="1" applyBorder="1" applyAlignment="1">
      <alignment horizontal="left"/>
    </xf>
    <xf numFmtId="2" fontId="13" fillId="0" borderId="0" xfId="23" applyNumberFormat="1" applyFont="1" applyFill="1"/>
    <xf numFmtId="165" fontId="13" fillId="0" borderId="35" xfId="23" applyNumberFormat="1" applyFont="1" applyFill="1" applyBorder="1" applyAlignment="1">
      <alignment horizontal="left" wrapText="1"/>
    </xf>
    <xf numFmtId="2" fontId="36" fillId="0" borderId="35" xfId="20" applyNumberFormat="1" applyFont="1" applyFill="1" applyBorder="1" applyAlignment="1">
      <alignment horizontal="center" wrapText="1"/>
    </xf>
    <xf numFmtId="0" fontId="36" fillId="0" borderId="35" xfId="20" applyFont="1" applyFill="1" applyBorder="1" applyAlignment="1">
      <alignment horizontal="center" wrapText="1"/>
    </xf>
    <xf numFmtId="0" fontId="13" fillId="0" borderId="0" xfId="23" applyFont="1" applyFill="1" applyAlignment="1">
      <alignment wrapText="1"/>
    </xf>
    <xf numFmtId="165" fontId="13" fillId="0" borderId="0" xfId="23" applyNumberFormat="1" applyFont="1" applyFill="1" applyBorder="1" applyAlignment="1">
      <alignment horizontal="left"/>
    </xf>
    <xf numFmtId="165" fontId="13" fillId="0" borderId="0" xfId="23" applyNumberFormat="1" applyFont="1" applyFill="1" applyBorder="1" applyAlignment="1">
      <alignment horizontal="center"/>
    </xf>
    <xf numFmtId="0" fontId="36" fillId="0" borderId="0" xfId="20" applyFont="1" applyFill="1" applyBorder="1" applyAlignment="1">
      <alignment horizontal="center"/>
    </xf>
    <xf numFmtId="165" fontId="13" fillId="0" borderId="0" xfId="23" applyNumberFormat="1" applyFont="1" applyFill="1" applyAlignment="1">
      <alignment horizontal="left"/>
    </xf>
    <xf numFmtId="165" fontId="14" fillId="0" borderId="0" xfId="23" applyNumberFormat="1" applyFont="1" applyFill="1" applyBorder="1" applyAlignment="1">
      <alignment horizontal="left"/>
    </xf>
    <xf numFmtId="0" fontId="36" fillId="0" borderId="35" xfId="20" applyFont="1" applyFill="1" applyBorder="1" applyAlignment="1">
      <alignment horizontal="center" vertical="center" wrapText="1"/>
    </xf>
    <xf numFmtId="1" fontId="36" fillId="0" borderId="35" xfId="20" applyNumberFormat="1" applyFont="1" applyFill="1" applyBorder="1" applyAlignment="1">
      <alignment horizontal="center" vertical="top"/>
    </xf>
    <xf numFmtId="0" fontId="59" fillId="0" borderId="35" xfId="20" applyFont="1" applyFill="1" applyBorder="1" applyAlignment="1">
      <alignment horizontal="center"/>
    </xf>
    <xf numFmtId="0" fontId="60" fillId="0" borderId="35" xfId="20" applyFont="1" applyFill="1" applyBorder="1" applyAlignment="1">
      <alignment horizontal="center"/>
    </xf>
    <xf numFmtId="165" fontId="13" fillId="0" borderId="35" xfId="23" applyNumberFormat="1" applyFont="1" applyFill="1" applyBorder="1" applyAlignment="1">
      <alignment horizontal="left" vertical="center"/>
    </xf>
    <xf numFmtId="1" fontId="13" fillId="0" borderId="35" xfId="23" applyNumberFormat="1" applyFont="1" applyFill="1" applyBorder="1" applyAlignment="1">
      <alignment horizontal="center"/>
    </xf>
    <xf numFmtId="0" fontId="45" fillId="0" borderId="35" xfId="23" applyFont="1" applyFill="1" applyBorder="1" applyAlignment="1">
      <alignment horizontal="center" vertical="center" wrapText="1"/>
    </xf>
    <xf numFmtId="165" fontId="13" fillId="0" borderId="0" xfId="23" applyNumberFormat="1" applyFont="1" applyFill="1" applyBorder="1" applyAlignment="1">
      <alignment horizontal="left" vertical="center"/>
    </xf>
    <xf numFmtId="0" fontId="52" fillId="0" borderId="0" xfId="23" applyFont="1" applyFill="1" applyBorder="1" applyAlignment="1">
      <alignment horizontal="center" vertical="center" wrapText="1"/>
    </xf>
    <xf numFmtId="0" fontId="53" fillId="0" borderId="0" xfId="24" applyFont="1" applyFill="1" applyAlignment="1">
      <alignment horizontal="left"/>
    </xf>
    <xf numFmtId="0" fontId="54" fillId="0" borderId="0" xfId="25" applyFont="1" applyFill="1"/>
    <xf numFmtId="165" fontId="52" fillId="0" borderId="0" xfId="23" applyNumberFormat="1" applyFont="1" applyFill="1" applyBorder="1" applyAlignment="1">
      <alignment horizontal="center" vertical="center" wrapText="1"/>
    </xf>
    <xf numFmtId="2" fontId="52" fillId="0" borderId="0" xfId="23" applyNumberFormat="1" applyFont="1" applyFill="1" applyBorder="1" applyAlignment="1">
      <alignment horizontal="center" vertical="center" wrapText="1"/>
    </xf>
    <xf numFmtId="0" fontId="55" fillId="0" borderId="76" xfId="23" applyFont="1" applyFill="1" applyBorder="1" applyAlignment="1">
      <alignment horizontal="center" vertical="center" wrapText="1"/>
    </xf>
    <xf numFmtId="0" fontId="55" fillId="0" borderId="77" xfId="23" applyFont="1" applyFill="1" applyBorder="1" applyAlignment="1">
      <alignment horizontal="center" vertical="center" wrapText="1"/>
    </xf>
    <xf numFmtId="0" fontId="52" fillId="0" borderId="78" xfId="23" applyFont="1" applyFill="1" applyBorder="1" applyAlignment="1">
      <alignment horizontal="center" vertical="center"/>
    </xf>
    <xf numFmtId="0" fontId="52" fillId="0" borderId="43" xfId="23" applyFont="1" applyFill="1" applyBorder="1" applyAlignment="1">
      <alignment horizontal="center" vertical="center"/>
    </xf>
    <xf numFmtId="1" fontId="52" fillId="0" borderId="43" xfId="23" applyNumberFormat="1" applyFont="1" applyFill="1" applyBorder="1" applyAlignment="1">
      <alignment horizontal="center" vertical="center"/>
    </xf>
    <xf numFmtId="1" fontId="52" fillId="0" borderId="43" xfId="23" applyNumberFormat="1" applyFont="1" applyFill="1" applyBorder="1" applyAlignment="1">
      <alignment horizontal="center" vertical="center" wrapText="1"/>
    </xf>
    <xf numFmtId="0" fontId="13" fillId="0" borderId="76" xfId="23" applyFont="1" applyFill="1" applyBorder="1" applyAlignment="1">
      <alignment horizontal="center"/>
    </xf>
    <xf numFmtId="1" fontId="13" fillId="0" borderId="76" xfId="23" applyNumberFormat="1" applyFont="1" applyFill="1" applyBorder="1" applyAlignment="1">
      <alignment horizontal="center"/>
    </xf>
    <xf numFmtId="1" fontId="13" fillId="0" borderId="0" xfId="23" applyNumberFormat="1" applyFont="1" applyFill="1" applyAlignment="1">
      <alignment horizontal="center"/>
    </xf>
    <xf numFmtId="0" fontId="13" fillId="0" borderId="0" xfId="2" applyFont="1" applyFill="1" applyAlignment="1">
      <alignment vertical="center"/>
    </xf>
    <xf numFmtId="165" fontId="14" fillId="0" borderId="39" xfId="3" applyNumberFormat="1" applyFont="1" applyFill="1" applyBorder="1" applyAlignment="1">
      <alignment horizontal="center" vertical="center" wrapText="1"/>
    </xf>
    <xf numFmtId="1" fontId="14" fillId="0" borderId="39" xfId="3" applyNumberFormat="1" applyFont="1" applyFill="1" applyBorder="1" applyAlignment="1">
      <alignment horizontal="center" vertical="center" wrapText="1"/>
    </xf>
    <xf numFmtId="165" fontId="14" fillId="0" borderId="57" xfId="3" applyNumberFormat="1" applyFont="1" applyFill="1" applyBorder="1" applyAlignment="1">
      <alignment horizontal="center" vertical="center" wrapText="1"/>
    </xf>
    <xf numFmtId="2" fontId="14" fillId="0" borderId="39" xfId="3" applyNumberFormat="1" applyFont="1" applyFill="1" applyBorder="1" applyAlignment="1">
      <alignment horizontal="center" vertical="center" wrapText="1"/>
    </xf>
    <xf numFmtId="1" fontId="16" fillId="0" borderId="57" xfId="3" applyNumberFormat="1" applyFont="1" applyFill="1" applyBorder="1" applyAlignment="1">
      <alignment horizontal="center" vertical="center" wrapText="1"/>
    </xf>
    <xf numFmtId="0" fontId="3" fillId="0" borderId="0" xfId="0" applyFont="1" applyFill="1" applyAlignment="1"/>
    <xf numFmtId="0" fontId="61" fillId="0" borderId="0" xfId="0" applyFont="1" applyFill="1"/>
    <xf numFmtId="2" fontId="61" fillId="0" borderId="0" xfId="0" applyNumberFormat="1" applyFont="1" applyFill="1"/>
    <xf numFmtId="0" fontId="3" fillId="0" borderId="0" xfId="4" applyFont="1" applyFill="1"/>
    <xf numFmtId="0" fontId="13" fillId="0" borderId="0" xfId="2" applyFont="1" applyFill="1"/>
    <xf numFmtId="0" fontId="13" fillId="0" borderId="0" xfId="2" applyFont="1" applyFill="1" applyAlignment="1">
      <alignment horizontal="center"/>
    </xf>
    <xf numFmtId="0" fontId="13" fillId="0" borderId="0" xfId="3" applyFont="1" applyFill="1"/>
    <xf numFmtId="0" fontId="2" fillId="0" borderId="0" xfId="0" applyFont="1" applyFill="1" applyAlignment="1">
      <alignment wrapText="1"/>
    </xf>
    <xf numFmtId="0" fontId="1" fillId="0" borderId="0" xfId="0" applyFont="1" applyFill="1"/>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0" fillId="0" borderId="0" xfId="0" applyFill="1" applyAlignment="1">
      <alignment horizontal="center"/>
    </xf>
    <xf numFmtId="165" fontId="63" fillId="4" borderId="39" xfId="3" applyNumberFormat="1" applyFont="1" applyFill="1" applyBorder="1" applyAlignment="1">
      <alignment horizontal="center" vertical="center" wrapText="1"/>
    </xf>
    <xf numFmtId="2" fontId="63" fillId="4" borderId="39" xfId="3" applyNumberFormat="1" applyFont="1" applyFill="1" applyBorder="1" applyAlignment="1">
      <alignment horizontal="center" vertical="center" wrapText="1"/>
    </xf>
    <xf numFmtId="165" fontId="63" fillId="4" borderId="44" xfId="3" applyNumberFormat="1" applyFont="1" applyFill="1" applyBorder="1" applyAlignment="1">
      <alignment horizontal="center" vertical="center" wrapText="1"/>
    </xf>
    <xf numFmtId="0" fontId="63" fillId="4" borderId="57" xfId="3" applyFont="1" applyFill="1" applyBorder="1" applyAlignment="1">
      <alignment horizontal="center" vertical="center"/>
    </xf>
    <xf numFmtId="0" fontId="66" fillId="0" borderId="57" xfId="3" applyFont="1" applyFill="1" applyBorder="1" applyAlignment="1">
      <alignment horizontal="center" vertical="center"/>
    </xf>
    <xf numFmtId="165" fontId="66" fillId="0" borderId="39" xfId="3" applyNumberFormat="1" applyFont="1" applyFill="1" applyBorder="1" applyAlignment="1">
      <alignment horizontal="center" vertical="center" wrapText="1"/>
    </xf>
    <xf numFmtId="2" fontId="66" fillId="0" borderId="39" xfId="3" applyNumberFormat="1" applyFont="1" applyFill="1" applyBorder="1" applyAlignment="1">
      <alignment horizontal="center" vertical="center" wrapText="1"/>
    </xf>
    <xf numFmtId="165" fontId="66" fillId="0" borderId="44" xfId="3" applyNumberFormat="1" applyFont="1" applyFill="1" applyBorder="1" applyAlignment="1">
      <alignment horizontal="center" vertical="center" wrapText="1"/>
    </xf>
    <xf numFmtId="165" fontId="66" fillId="0" borderId="52" xfId="3" applyNumberFormat="1" applyFont="1" applyFill="1" applyBorder="1" applyAlignment="1">
      <alignment horizontal="center" vertical="center" wrapText="1"/>
    </xf>
    <xf numFmtId="0" fontId="14" fillId="0" borderId="0" xfId="21" applyFont="1" applyBorder="1" applyAlignment="1">
      <alignment horizontal="left"/>
    </xf>
    <xf numFmtId="165" fontId="13" fillId="0" borderId="0" xfId="3" applyNumberFormat="1" applyFont="1" applyFill="1" applyBorder="1" applyAlignment="1">
      <alignment vertical="center"/>
    </xf>
    <xf numFmtId="1" fontId="13" fillId="0" borderId="0" xfId="3" applyNumberFormat="1" applyFont="1" applyFill="1" applyBorder="1" applyAlignment="1">
      <alignment vertical="center"/>
    </xf>
    <xf numFmtId="0" fontId="17" fillId="0" borderId="0" xfId="27"/>
    <xf numFmtId="0" fontId="71" fillId="0" borderId="0" xfId="27" applyNumberFormat="1" applyFont="1" applyAlignment="1">
      <alignment horizontal="left" vertical="top" wrapText="1"/>
    </xf>
    <xf numFmtId="0" fontId="17" fillId="0" borderId="0" xfId="27" applyAlignment="1">
      <alignment horizontal="left" vertical="top" wrapText="1"/>
    </xf>
    <xf numFmtId="0" fontId="17" fillId="0" borderId="0" xfId="27" applyAlignment="1">
      <alignment vertical="top" wrapText="1"/>
    </xf>
    <xf numFmtId="0" fontId="23" fillId="14" borderId="63" xfId="27" applyNumberFormat="1" applyFont="1" applyFill="1" applyBorder="1" applyAlignment="1">
      <alignment horizontal="left" vertical="center" wrapText="1"/>
    </xf>
    <xf numFmtId="0" fontId="18" fillId="14" borderId="58" xfId="27" applyFont="1" applyFill="1" applyBorder="1" applyAlignment="1">
      <alignment horizontal="left" vertical="top" wrapText="1"/>
    </xf>
    <xf numFmtId="0" fontId="23" fillId="14" borderId="62" xfId="27" applyFont="1" applyFill="1" applyBorder="1" applyAlignment="1">
      <alignment vertical="top" wrapText="1"/>
    </xf>
    <xf numFmtId="0" fontId="23" fillId="0" borderId="70" xfId="27" applyNumberFormat="1" applyFont="1" applyBorder="1" applyAlignment="1">
      <alignment horizontal="left" vertical="center" wrapText="1"/>
    </xf>
    <xf numFmtId="0" fontId="72" fillId="0" borderId="0" xfId="27" applyFont="1" applyBorder="1" applyAlignment="1">
      <alignment horizontal="left" vertical="center" wrapText="1"/>
    </xf>
    <xf numFmtId="0" fontId="18" fillId="0" borderId="60" xfId="27" applyFont="1" applyBorder="1" applyAlignment="1">
      <alignment horizontal="left" vertical="top" wrapText="1" indent="1"/>
    </xf>
    <xf numFmtId="0" fontId="23" fillId="0" borderId="42" xfId="27" applyNumberFormat="1" applyFont="1" applyBorder="1" applyAlignment="1">
      <alignment horizontal="left" vertical="center" wrapText="1"/>
    </xf>
    <xf numFmtId="0" fontId="72" fillId="0" borderId="39" xfId="27" applyFont="1" applyBorder="1" applyAlignment="1">
      <alignment horizontal="left" vertical="center" wrapText="1"/>
    </xf>
    <xf numFmtId="0" fontId="18" fillId="0" borderId="43" xfId="27" applyFont="1" applyBorder="1" applyAlignment="1">
      <alignment horizontal="left" vertical="top" wrapText="1" indent="1"/>
    </xf>
    <xf numFmtId="0" fontId="74" fillId="0" borderId="0" xfId="27" applyFont="1"/>
    <xf numFmtId="0" fontId="18" fillId="0" borderId="0" xfId="27" applyFont="1" applyBorder="1" applyAlignment="1">
      <alignment horizontal="left" vertical="top" wrapText="1"/>
    </xf>
    <xf numFmtId="0" fontId="13" fillId="0" borderId="60" xfId="27" applyFont="1" applyBorder="1" applyAlignment="1">
      <alignment horizontal="left" vertical="top" wrapText="1" indent="6"/>
    </xf>
    <xf numFmtId="0" fontId="3" fillId="0" borderId="60" xfId="27" applyFont="1" applyBorder="1" applyAlignment="1">
      <alignment horizontal="left" vertical="top"/>
    </xf>
    <xf numFmtId="0" fontId="23" fillId="0" borderId="70" xfId="27" applyNumberFormat="1" applyFont="1" applyBorder="1" applyAlignment="1">
      <alignment horizontal="left" vertical="top" wrapText="1"/>
    </xf>
    <xf numFmtId="0" fontId="18" fillId="15" borderId="60" xfId="27" applyFont="1" applyFill="1" applyBorder="1" applyAlignment="1">
      <alignment horizontal="left" vertical="top" wrapText="1" indent="1"/>
    </xf>
    <xf numFmtId="0" fontId="71" fillId="0" borderId="70" xfId="27" applyNumberFormat="1" applyFont="1" applyFill="1" applyBorder="1" applyAlignment="1">
      <alignment horizontal="left" vertical="top" wrapText="1"/>
    </xf>
    <xf numFmtId="0" fontId="72" fillId="0" borderId="0" xfId="27" applyFont="1" applyFill="1" applyBorder="1" applyAlignment="1">
      <alignment horizontal="left" vertical="center" wrapText="1"/>
    </xf>
    <xf numFmtId="0" fontId="17" fillId="0" borderId="0" xfId="27" applyFill="1" applyBorder="1" applyAlignment="1">
      <alignment horizontal="left" vertical="top" wrapText="1"/>
    </xf>
    <xf numFmtId="0" fontId="71" fillId="0" borderId="42" xfId="27" applyNumberFormat="1" applyFont="1" applyFill="1" applyBorder="1" applyAlignment="1">
      <alignment horizontal="left" vertical="top" wrapText="1"/>
    </xf>
    <xf numFmtId="0" fontId="17" fillId="0" borderId="39" xfId="27" applyFill="1" applyBorder="1" applyAlignment="1">
      <alignment horizontal="left" vertical="top" wrapText="1"/>
    </xf>
    <xf numFmtId="0" fontId="13" fillId="0" borderId="43" xfId="27" applyFont="1" applyBorder="1" applyAlignment="1">
      <alignment horizontal="left" vertical="top" wrapText="1" indent="6"/>
    </xf>
    <xf numFmtId="0" fontId="23" fillId="0" borderId="70" xfId="27" applyNumberFormat="1" applyFont="1" applyFill="1" applyBorder="1" applyAlignment="1">
      <alignment horizontal="left" vertical="top" wrapText="1"/>
    </xf>
    <xf numFmtId="0" fontId="4" fillId="0" borderId="60" xfId="27" applyFont="1" applyBorder="1" applyAlignment="1">
      <alignment horizontal="left" vertical="top" wrapText="1" indent="1"/>
    </xf>
    <xf numFmtId="0" fontId="23" fillId="0" borderId="70" xfId="27" applyNumberFormat="1" applyFont="1" applyFill="1" applyBorder="1" applyAlignment="1">
      <alignment horizontal="left" vertical="center" wrapText="1"/>
    </xf>
    <xf numFmtId="0" fontId="3" fillId="0" borderId="60" xfId="27" applyFont="1" applyBorder="1" applyAlignment="1">
      <alignment horizontal="left" vertical="top" wrapText="1" indent="6"/>
    </xf>
    <xf numFmtId="0" fontId="4" fillId="0" borderId="60" xfId="27" applyFont="1" applyBorder="1" applyAlignment="1">
      <alignment horizontal="left" vertical="top" wrapText="1"/>
    </xf>
    <xf numFmtId="0" fontId="23" fillId="0" borderId="42" xfId="27" applyNumberFormat="1" applyFont="1" applyBorder="1" applyAlignment="1">
      <alignment horizontal="left" vertical="top" wrapText="1"/>
    </xf>
    <xf numFmtId="0" fontId="4" fillId="0" borderId="43" xfId="27" applyFont="1" applyBorder="1" applyAlignment="1">
      <alignment horizontal="left" vertical="top" wrapText="1" indent="1"/>
    </xf>
    <xf numFmtId="0" fontId="18" fillId="0" borderId="0" xfId="27" applyFont="1" applyBorder="1" applyAlignment="1">
      <alignment horizontal="center" vertical="center" wrapText="1"/>
    </xf>
    <xf numFmtId="0" fontId="18" fillId="16" borderId="60" xfId="27" applyFont="1" applyFill="1" applyBorder="1" applyAlignment="1">
      <alignment horizontal="left" vertical="top" wrapText="1" indent="1"/>
    </xf>
    <xf numFmtId="0" fontId="81" fillId="17" borderId="60" xfId="27" applyFont="1" applyFill="1" applyBorder="1" applyAlignment="1">
      <alignment horizontal="left" vertical="top" wrapText="1" indent="1"/>
    </xf>
    <xf numFmtId="0" fontId="18" fillId="0" borderId="60" xfId="27" applyFont="1" applyFill="1" applyBorder="1" applyAlignment="1">
      <alignment horizontal="left" vertical="top" wrapText="1" indent="1"/>
    </xf>
    <xf numFmtId="0" fontId="18" fillId="0" borderId="43" xfId="27" applyFont="1" applyFill="1" applyBorder="1" applyAlignment="1">
      <alignment horizontal="left" vertical="top" wrapText="1" indent="1"/>
    </xf>
    <xf numFmtId="0" fontId="72" fillId="14" borderId="58" xfId="27" applyFont="1" applyFill="1" applyBorder="1" applyAlignment="1">
      <alignment horizontal="left" vertical="center" wrapText="1"/>
    </xf>
    <xf numFmtId="0" fontId="23" fillId="14" borderId="62" xfId="27" applyFont="1" applyFill="1" applyBorder="1" applyAlignment="1">
      <alignment horizontal="left" vertical="top" wrapText="1"/>
    </xf>
    <xf numFmtId="0" fontId="71" fillId="14" borderId="63" xfId="27" applyNumberFormat="1" applyFont="1" applyFill="1" applyBorder="1" applyAlignment="1">
      <alignment horizontal="left" vertical="top" wrapText="1"/>
    </xf>
    <xf numFmtId="0" fontId="71" fillId="0" borderId="70" xfId="27" applyNumberFormat="1" applyFont="1" applyBorder="1" applyAlignment="1">
      <alignment horizontal="left" vertical="top" wrapText="1"/>
    </xf>
    <xf numFmtId="0" fontId="78" fillId="0" borderId="0" xfId="27" applyFont="1" applyAlignment="1">
      <alignment horizontal="left" vertical="top" wrapText="1" indent="6"/>
    </xf>
    <xf numFmtId="0" fontId="84" fillId="0" borderId="0" xfId="27" applyFont="1" applyAlignment="1">
      <alignment vertical="top" wrapText="1"/>
    </xf>
    <xf numFmtId="0" fontId="43" fillId="0" borderId="0" xfId="0" applyFont="1" applyAlignment="1">
      <alignment horizontal="center" vertical="top"/>
    </xf>
    <xf numFmtId="0" fontId="43" fillId="0" borderId="0" xfId="0" applyFont="1" applyAlignment="1">
      <alignment horizontal="center"/>
    </xf>
    <xf numFmtId="0" fontId="0" fillId="0" borderId="70" xfId="0" applyFont="1" applyBorder="1" applyAlignment="1">
      <alignment horizontal="center"/>
    </xf>
    <xf numFmtId="165" fontId="17" fillId="0" borderId="0" xfId="21" applyNumberFormat="1" applyFont="1" applyAlignment="1">
      <alignment horizontal="center"/>
    </xf>
    <xf numFmtId="0" fontId="17" fillId="0" borderId="0" xfId="21" applyAlignment="1">
      <alignment horizontal="center"/>
    </xf>
    <xf numFmtId="165" fontId="17" fillId="0" borderId="0" xfId="21" applyNumberFormat="1" applyAlignment="1">
      <alignment horizontal="center"/>
    </xf>
    <xf numFmtId="0" fontId="17" fillId="0" borderId="60" xfId="21" applyBorder="1" applyAlignment="1">
      <alignment horizontal="center"/>
    </xf>
    <xf numFmtId="0" fontId="17" fillId="0" borderId="0" xfId="21" applyBorder="1" applyAlignment="1">
      <alignment horizontal="center"/>
    </xf>
    <xf numFmtId="0" fontId="17" fillId="0" borderId="5" xfId="21" applyBorder="1" applyAlignment="1">
      <alignment horizontal="center"/>
    </xf>
    <xf numFmtId="0" fontId="11" fillId="0" borderId="61" xfId="21" applyFont="1" applyBorder="1"/>
    <xf numFmtId="1" fontId="12" fillId="0" borderId="69" xfId="11" applyNumberFormat="1" applyFont="1" applyFill="1" applyBorder="1" applyAlignment="1">
      <alignment horizontal="center" vertical="center"/>
    </xf>
    <xf numFmtId="0" fontId="12" fillId="0" borderId="69" xfId="11" applyFont="1" applyFill="1" applyBorder="1" applyAlignment="1">
      <alignment horizontal="center" vertical="center"/>
    </xf>
    <xf numFmtId="165" fontId="12" fillId="0" borderId="69" xfId="11" applyNumberFormat="1" applyFont="1" applyFill="1" applyBorder="1" applyAlignment="1">
      <alignment horizontal="center" vertical="center"/>
    </xf>
    <xf numFmtId="0" fontId="12" fillId="0" borderId="41" xfId="11" applyFont="1" applyFill="1" applyBorder="1" applyAlignment="1">
      <alignment horizontal="center" vertical="center"/>
    </xf>
    <xf numFmtId="2" fontId="12" fillId="0" borderId="69" xfId="11" applyNumberFormat="1" applyFont="1" applyFill="1" applyBorder="1" applyAlignment="1">
      <alignment horizontal="center" vertical="center"/>
    </xf>
    <xf numFmtId="165" fontId="12" fillId="0" borderId="40" xfId="11" applyNumberFormat="1" applyFont="1" applyFill="1" applyBorder="1" applyAlignment="1">
      <alignment horizontal="center" vertical="center"/>
    </xf>
    <xf numFmtId="165" fontId="12" fillId="0" borderId="81" xfId="11" applyNumberFormat="1" applyFont="1" applyFill="1" applyBorder="1" applyAlignment="1">
      <alignment horizontal="center" vertical="center"/>
    </xf>
    <xf numFmtId="0" fontId="0" fillId="0" borderId="61" xfId="21" applyFont="1" applyBorder="1"/>
    <xf numFmtId="0" fontId="0" fillId="0" borderId="43" xfId="21" applyFont="1" applyBorder="1"/>
    <xf numFmtId="1" fontId="12" fillId="0" borderId="9" xfId="11" applyNumberFormat="1" applyFont="1" applyFill="1" applyBorder="1" applyAlignment="1">
      <alignment horizontal="center" vertical="center"/>
    </xf>
    <xf numFmtId="1" fontId="12" fillId="0" borderId="39" xfId="11" applyNumberFormat="1" applyFont="1" applyFill="1" applyBorder="1" applyAlignment="1">
      <alignment horizontal="center" vertical="center"/>
    </xf>
    <xf numFmtId="0" fontId="12" fillId="0" borderId="39" xfId="11" applyFont="1" applyFill="1" applyBorder="1" applyAlignment="1">
      <alignment horizontal="center" vertical="center"/>
    </xf>
    <xf numFmtId="165" fontId="12" fillId="0" borderId="9" xfId="11" applyNumberFormat="1" applyFont="1" applyFill="1" applyBorder="1" applyAlignment="1">
      <alignment horizontal="center" vertical="center"/>
    </xf>
    <xf numFmtId="165" fontId="12" fillId="0" borderId="39" xfId="11" applyNumberFormat="1" applyFont="1" applyFill="1" applyBorder="1" applyAlignment="1">
      <alignment horizontal="center" vertical="center"/>
    </xf>
    <xf numFmtId="0" fontId="12" fillId="0" borderId="43" xfId="11" applyFont="1" applyFill="1" applyBorder="1" applyAlignment="1">
      <alignment horizontal="center" vertical="center"/>
    </xf>
    <xf numFmtId="2" fontId="12" fillId="0" borderId="9" xfId="11" applyNumberFormat="1" applyFont="1" applyFill="1" applyBorder="1" applyAlignment="1">
      <alignment horizontal="center" vertical="center"/>
    </xf>
    <xf numFmtId="2" fontId="12" fillId="0" borderId="39" xfId="11" applyNumberFormat="1" applyFont="1" applyFill="1" applyBorder="1" applyAlignment="1">
      <alignment horizontal="center" vertical="center"/>
    </xf>
    <xf numFmtId="165" fontId="12" fillId="0" borderId="42" xfId="11" applyNumberFormat="1" applyFont="1" applyFill="1" applyBorder="1" applyAlignment="1">
      <alignment horizontal="center" vertical="center"/>
    </xf>
    <xf numFmtId="165" fontId="12" fillId="0" borderId="44" xfId="11" applyNumberFormat="1" applyFont="1" applyFill="1" applyBorder="1" applyAlignment="1">
      <alignment horizontal="center" vertical="center"/>
    </xf>
    <xf numFmtId="0" fontId="0" fillId="0" borderId="82" xfId="21" applyFont="1" applyBorder="1"/>
    <xf numFmtId="165" fontId="12" fillId="0" borderId="41" xfId="11" applyNumberFormat="1" applyFont="1" applyFill="1" applyBorder="1" applyAlignment="1">
      <alignment horizontal="center" vertical="center"/>
    </xf>
    <xf numFmtId="0" fontId="0" fillId="0" borderId="83" xfId="21" applyFont="1" applyBorder="1"/>
    <xf numFmtId="1" fontId="17" fillId="0" borderId="0" xfId="21" applyNumberFormat="1" applyBorder="1" applyAlignment="1">
      <alignment horizontal="center"/>
    </xf>
    <xf numFmtId="165" fontId="17" fillId="0" borderId="0" xfId="21" applyNumberFormat="1" applyBorder="1" applyAlignment="1">
      <alignment horizontal="center"/>
    </xf>
    <xf numFmtId="0" fontId="0" fillId="0" borderId="0" xfId="0" applyBorder="1" applyAlignment="1">
      <alignment horizontal="center"/>
    </xf>
    <xf numFmtId="165" fontId="12" fillId="0" borderId="60" xfId="11" applyNumberFormat="1" applyFont="1" applyFill="1" applyBorder="1" applyAlignment="1">
      <alignment horizontal="center" vertical="center"/>
    </xf>
    <xf numFmtId="0" fontId="0" fillId="0" borderId="78" xfId="21" applyFont="1" applyBorder="1"/>
    <xf numFmtId="0" fontId="17" fillId="0" borderId="39" xfId="21" applyBorder="1" applyAlignment="1">
      <alignment horizontal="center"/>
    </xf>
    <xf numFmtId="1" fontId="17" fillId="0" borderId="39" xfId="21" applyNumberFormat="1" applyBorder="1" applyAlignment="1">
      <alignment horizontal="center"/>
    </xf>
    <xf numFmtId="165" fontId="17" fillId="0" borderId="39" xfId="21" applyNumberFormat="1" applyBorder="1" applyAlignment="1">
      <alignment horizontal="center"/>
    </xf>
    <xf numFmtId="0" fontId="17" fillId="0" borderId="43" xfId="21" applyBorder="1" applyAlignment="1">
      <alignment horizontal="center"/>
    </xf>
    <xf numFmtId="0" fontId="0" fillId="0" borderId="39" xfId="0" applyBorder="1" applyAlignment="1">
      <alignment horizontal="center"/>
    </xf>
    <xf numFmtId="0" fontId="3" fillId="0" borderId="35" xfId="26" applyFont="1" applyFill="1" applyBorder="1" applyAlignment="1">
      <alignment horizontal="center"/>
    </xf>
    <xf numFmtId="0" fontId="4" fillId="0" borderId="45" xfId="0" applyFont="1" applyFill="1" applyBorder="1" applyAlignment="1">
      <alignment horizontal="left" vertical="center"/>
    </xf>
    <xf numFmtId="0" fontId="3" fillId="0" borderId="19" xfId="0" applyFont="1" applyFill="1" applyBorder="1" applyAlignment="1">
      <alignment horizontal="center" vertical="center"/>
    </xf>
    <xf numFmtId="15" fontId="13" fillId="0" borderId="19" xfId="26" applyNumberFormat="1" applyFont="1" applyFill="1" applyBorder="1" applyAlignment="1">
      <alignment horizontal="center"/>
    </xf>
    <xf numFmtId="0" fontId="13" fillId="0" borderId="19" xfId="26" applyFont="1" applyFill="1" applyBorder="1" applyAlignment="1">
      <alignment horizontal="center"/>
    </xf>
    <xf numFmtId="0" fontId="13" fillId="0" borderId="1" xfId="26" applyFont="1" applyFill="1" applyBorder="1" applyAlignment="1">
      <alignment horizontal="center"/>
    </xf>
    <xf numFmtId="0" fontId="3" fillId="0" borderId="84" xfId="0" applyFont="1" applyFill="1" applyBorder="1" applyAlignment="1">
      <alignment horizontal="left" vertical="center"/>
    </xf>
    <xf numFmtId="1" fontId="3" fillId="0" borderId="19" xfId="0" applyNumberFormat="1" applyFont="1" applyFill="1" applyBorder="1" applyAlignment="1">
      <alignment horizontal="center" vertical="center"/>
    </xf>
    <xf numFmtId="0" fontId="3" fillId="0" borderId="84" xfId="0" applyFont="1" applyFill="1" applyBorder="1" applyAlignment="1">
      <alignment horizontal="center" vertical="center"/>
    </xf>
    <xf numFmtId="165" fontId="3" fillId="0" borderId="19"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165" fontId="3" fillId="0" borderId="84"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22" xfId="0" applyFont="1" applyFill="1" applyBorder="1" applyAlignment="1">
      <alignment horizontal="center"/>
    </xf>
    <xf numFmtId="0" fontId="8" fillId="0" borderId="9" xfId="0" applyFont="1" applyFill="1" applyBorder="1" applyAlignment="1">
      <alignment horizontal="center"/>
    </xf>
    <xf numFmtId="0" fontId="8" fillId="0" borderId="39" xfId="0" applyFont="1" applyFill="1" applyBorder="1" applyAlignment="1">
      <alignment horizontal="center"/>
    </xf>
    <xf numFmtId="0" fontId="8" fillId="0" borderId="55" xfId="0" quotePrefix="1" applyFont="1" applyFill="1" applyBorder="1" applyAlignment="1">
      <alignment horizontal="center" vertical="center"/>
    </xf>
    <xf numFmtId="1" fontId="8" fillId="0" borderId="9" xfId="0" applyNumberFormat="1" applyFont="1" applyFill="1" applyBorder="1" applyAlignment="1">
      <alignment horizontal="center"/>
    </xf>
    <xf numFmtId="1" fontId="8" fillId="0" borderId="39" xfId="0" quotePrefix="1" applyNumberFormat="1" applyFont="1" applyFill="1" applyBorder="1" applyAlignment="1">
      <alignment horizontal="center" vertical="center"/>
    </xf>
    <xf numFmtId="1" fontId="8" fillId="0" borderId="39" xfId="0" applyNumberFormat="1" applyFont="1" applyFill="1" applyBorder="1" applyAlignment="1">
      <alignment horizontal="center"/>
    </xf>
    <xf numFmtId="165" fontId="8" fillId="0" borderId="42" xfId="0" applyNumberFormat="1" applyFont="1" applyFill="1" applyBorder="1" applyAlignment="1">
      <alignment horizontal="center"/>
    </xf>
    <xf numFmtId="165" fontId="8" fillId="0" borderId="39" xfId="0" applyNumberFormat="1" applyFont="1" applyFill="1" applyBorder="1" applyAlignment="1">
      <alignment horizontal="center"/>
    </xf>
    <xf numFmtId="2" fontId="8" fillId="0" borderId="39" xfId="0" applyNumberFormat="1" applyFont="1" applyFill="1" applyBorder="1" applyAlignment="1">
      <alignment horizontal="center"/>
    </xf>
    <xf numFmtId="165" fontId="8" fillId="0" borderId="44" xfId="0" applyNumberFormat="1" applyFont="1" applyFill="1" applyBorder="1" applyAlignment="1">
      <alignment horizontal="center"/>
    </xf>
    <xf numFmtId="1" fontId="3" fillId="0" borderId="1" xfId="0" applyNumberFormat="1" applyFont="1" applyFill="1" applyBorder="1" applyAlignment="1">
      <alignment horizontal="center" vertical="center"/>
    </xf>
    <xf numFmtId="0" fontId="85" fillId="17" borderId="21" xfId="26" applyFont="1" applyFill="1" applyBorder="1" applyAlignment="1">
      <alignment horizontal="left" vertical="center"/>
    </xf>
    <xf numFmtId="0" fontId="85" fillId="17" borderId="49" xfId="26" applyFont="1" applyFill="1" applyBorder="1" applyAlignment="1">
      <alignment horizontal="left" vertical="center"/>
    </xf>
    <xf numFmtId="15" fontId="13" fillId="18" borderId="35" xfId="26" applyNumberFormat="1" applyFont="1" applyFill="1" applyBorder="1" applyAlignment="1">
      <alignment horizontal="center"/>
    </xf>
    <xf numFmtId="0" fontId="13" fillId="18" borderId="35" xfId="26" applyFont="1" applyFill="1" applyBorder="1" applyAlignment="1">
      <alignment horizontal="center"/>
    </xf>
    <xf numFmtId="0" fontId="3" fillId="18" borderId="35" xfId="0" applyFont="1" applyFill="1" applyBorder="1" applyAlignment="1">
      <alignment horizontal="center" vertical="center"/>
    </xf>
    <xf numFmtId="1" fontId="3" fillId="18" borderId="35" xfId="0" applyNumberFormat="1" applyFont="1" applyFill="1" applyBorder="1" applyAlignment="1">
      <alignment horizontal="center" vertical="center"/>
    </xf>
    <xf numFmtId="165" fontId="3" fillId="18" borderId="35" xfId="0" applyNumberFormat="1" applyFont="1" applyFill="1" applyBorder="1" applyAlignment="1">
      <alignment horizontal="center" vertical="center"/>
    </xf>
    <xf numFmtId="0" fontId="85" fillId="18" borderId="35" xfId="26" applyFont="1" applyFill="1" applyBorder="1" applyAlignment="1">
      <alignment horizontal="center"/>
    </xf>
    <xf numFmtId="0" fontId="85" fillId="18" borderId="35" xfId="26" applyFont="1" applyFill="1" applyBorder="1" applyAlignment="1">
      <alignment horizontal="left"/>
    </xf>
    <xf numFmtId="0" fontId="3" fillId="18" borderId="32" xfId="0" applyFont="1" applyFill="1" applyBorder="1" applyAlignment="1">
      <alignment horizontal="left" vertical="center"/>
    </xf>
    <xf numFmtId="0" fontId="13" fillId="18" borderId="85" xfId="26" applyFont="1" applyFill="1" applyBorder="1" applyAlignment="1">
      <alignment horizontal="center"/>
    </xf>
    <xf numFmtId="0" fontId="3" fillId="18" borderId="32" xfId="0" applyFont="1" applyFill="1" applyBorder="1" applyAlignment="1">
      <alignment horizontal="center" vertical="center"/>
    </xf>
    <xf numFmtId="0" fontId="3" fillId="18" borderId="85" xfId="0" applyFont="1" applyFill="1" applyBorder="1" applyAlignment="1">
      <alignment horizontal="center" vertical="center"/>
    </xf>
    <xf numFmtId="165" fontId="3" fillId="18" borderId="32" xfId="0" applyNumberFormat="1" applyFont="1" applyFill="1" applyBorder="1" applyAlignment="1">
      <alignment horizontal="center" vertical="center"/>
    </xf>
    <xf numFmtId="2" fontId="3" fillId="18" borderId="85" xfId="0" applyNumberFormat="1" applyFont="1" applyFill="1" applyBorder="1" applyAlignment="1">
      <alignment horizontal="center" vertical="center"/>
    </xf>
    <xf numFmtId="1" fontId="3" fillId="18" borderId="85" xfId="0" applyNumberFormat="1" applyFont="1" applyFill="1" applyBorder="1" applyAlignment="1">
      <alignment horizontal="center" vertical="center"/>
    </xf>
    <xf numFmtId="2" fontId="8" fillId="0" borderId="43" xfId="0" applyNumberFormat="1" applyFont="1" applyFill="1" applyBorder="1" applyAlignment="1">
      <alignment horizontal="center"/>
    </xf>
    <xf numFmtId="167" fontId="23" fillId="0" borderId="0" xfId="17" applyFont="1" applyBorder="1" applyAlignment="1" applyProtection="1">
      <alignment horizontal="center"/>
    </xf>
    <xf numFmtId="167" fontId="86" fillId="0" borderId="0" xfId="17" applyFont="1" applyAlignment="1">
      <alignment horizontal="center"/>
    </xf>
    <xf numFmtId="167" fontId="86" fillId="0" borderId="0" xfId="17" applyFont="1"/>
    <xf numFmtId="167" fontId="23" fillId="0" borderId="31" xfId="17" applyFont="1" applyFill="1" applyBorder="1" applyAlignment="1" applyProtection="1">
      <alignment vertical="center"/>
    </xf>
    <xf numFmtId="167" fontId="23" fillId="0" borderId="0" xfId="17" applyFont="1" applyFill="1" applyBorder="1" applyAlignment="1">
      <alignment horizontal="center"/>
    </xf>
    <xf numFmtId="167" fontId="22" fillId="0" borderId="7" xfId="17" applyFont="1" applyBorder="1" applyAlignment="1" applyProtection="1">
      <alignment horizontal="center"/>
    </xf>
    <xf numFmtId="167" fontId="18" fillId="0" borderId="0" xfId="17" applyFont="1" applyFill="1" applyBorder="1" applyAlignment="1">
      <alignment horizontal="center"/>
    </xf>
    <xf numFmtId="167" fontId="31" fillId="0" borderId="5" xfId="17" applyBorder="1"/>
    <xf numFmtId="167" fontId="31" fillId="0" borderId="5" xfId="17" applyFill="1" applyBorder="1"/>
    <xf numFmtId="167" fontId="31" fillId="0" borderId="5" xfId="17" applyFill="1" applyBorder="1" applyAlignment="1" applyProtection="1">
      <alignment horizontal="center"/>
    </xf>
    <xf numFmtId="167" fontId="31" fillId="0" borderId="32" xfId="17" applyBorder="1"/>
    <xf numFmtId="167" fontId="4" fillId="0" borderId="4" xfId="17" applyFont="1" applyBorder="1" applyAlignment="1" applyProtection="1">
      <alignment horizontal="left"/>
    </xf>
    <xf numFmtId="167" fontId="4" fillId="0" borderId="0" xfId="17" applyFont="1" applyBorder="1" applyAlignment="1" applyProtection="1">
      <alignment horizontal="left"/>
    </xf>
    <xf numFmtId="49" fontId="4" fillId="0" borderId="0" xfId="17" applyNumberFormat="1" applyFont="1" applyBorder="1" applyAlignment="1" applyProtection="1">
      <alignment horizontal="left"/>
    </xf>
    <xf numFmtId="49" fontId="4" fillId="0" borderId="0" xfId="17" applyNumberFormat="1" applyFont="1" applyBorder="1" applyAlignment="1" applyProtection="1">
      <alignment horizontal="center"/>
    </xf>
    <xf numFmtId="167" fontId="4" fillId="0" borderId="0" xfId="17" applyFont="1" applyBorder="1" applyAlignment="1">
      <alignment horizontal="center"/>
    </xf>
    <xf numFmtId="49" fontId="4" fillId="10" borderId="0" xfId="17" applyNumberFormat="1" applyFont="1" applyFill="1" applyBorder="1" applyAlignment="1" applyProtection="1">
      <alignment horizontal="center"/>
    </xf>
    <xf numFmtId="49" fontId="4" fillId="9" borderId="0" xfId="17" applyNumberFormat="1" applyFont="1" applyFill="1" applyBorder="1" applyAlignment="1" applyProtection="1">
      <alignment horizontal="center"/>
    </xf>
    <xf numFmtId="49" fontId="87" fillId="0" borderId="0" xfId="17" applyNumberFormat="1" applyFont="1" applyFill="1" applyBorder="1" applyAlignment="1" applyProtection="1">
      <alignment horizontal="center"/>
    </xf>
    <xf numFmtId="49" fontId="4" fillId="0" borderId="0" xfId="17" applyNumberFormat="1" applyFont="1" applyFill="1" applyBorder="1" applyAlignment="1" applyProtection="1">
      <alignment horizontal="center"/>
    </xf>
    <xf numFmtId="49" fontId="4" fillId="0" borderId="0" xfId="17" applyNumberFormat="1" applyFont="1" applyFill="1" applyBorder="1" applyAlignment="1">
      <alignment horizontal="center"/>
    </xf>
    <xf numFmtId="167" fontId="88" fillId="19" borderId="5" xfId="17" applyFont="1" applyFill="1" applyBorder="1"/>
    <xf numFmtId="0" fontId="17" fillId="0" borderId="5" xfId="28" applyBorder="1"/>
    <xf numFmtId="0" fontId="17" fillId="0" borderId="8" xfId="28" applyBorder="1"/>
    <xf numFmtId="165" fontId="22" fillId="4" borderId="9" xfId="3" applyNumberFormat="1" applyFont="1" applyFill="1" applyBorder="1" applyAlignment="1">
      <alignment horizontal="left" textRotation="90" wrapText="1"/>
    </xf>
    <xf numFmtId="165" fontId="22" fillId="4" borderId="39" xfId="3" applyNumberFormat="1" applyFont="1" applyFill="1" applyBorder="1" applyAlignment="1">
      <alignment horizontal="left" textRotation="90" wrapText="1"/>
    </xf>
    <xf numFmtId="165" fontId="18" fillId="0" borderId="9" xfId="3" applyNumberFormat="1" applyFont="1" applyFill="1" applyBorder="1" applyAlignment="1">
      <alignment horizontal="left" textRotation="90" wrapText="1"/>
    </xf>
    <xf numFmtId="165" fontId="18" fillId="0" borderId="39" xfId="3" applyNumberFormat="1" applyFont="1" applyFill="1" applyBorder="1" applyAlignment="1">
      <alignment horizontal="left" textRotation="90" wrapText="1"/>
    </xf>
    <xf numFmtId="0" fontId="3" fillId="0" borderId="32" xfId="0" applyFont="1" applyFill="1" applyBorder="1" applyAlignment="1">
      <alignment horizontal="left" vertical="center"/>
    </xf>
    <xf numFmtId="0" fontId="3" fillId="0" borderId="85" xfId="2" applyFont="1" applyFill="1" applyBorder="1" applyAlignment="1">
      <alignment horizontal="center" vertical="center" wrapText="1"/>
    </xf>
    <xf numFmtId="165" fontId="13" fillId="0" borderId="32" xfId="2" applyNumberFormat="1" applyFont="1" applyFill="1" applyBorder="1" applyAlignment="1">
      <alignment horizontal="center"/>
    </xf>
    <xf numFmtId="1" fontId="13" fillId="0" borderId="85" xfId="2" applyNumberFormat="1" applyFont="1" applyFill="1" applyBorder="1" applyAlignment="1">
      <alignment horizontal="center"/>
    </xf>
    <xf numFmtId="2" fontId="13" fillId="0" borderId="85" xfId="2" applyNumberFormat="1" applyFont="1" applyFill="1" applyBorder="1" applyAlignment="1">
      <alignment horizontal="center"/>
    </xf>
    <xf numFmtId="1" fontId="14" fillId="4" borderId="55" xfId="3" applyNumberFormat="1" applyFont="1" applyFill="1" applyBorder="1" applyAlignment="1">
      <alignment horizontal="center" vertical="center"/>
    </xf>
    <xf numFmtId="165" fontId="14" fillId="4" borderId="55" xfId="3" applyNumberFormat="1" applyFont="1" applyFill="1" applyBorder="1" applyAlignment="1">
      <alignment horizontal="center" vertical="center"/>
    </xf>
    <xf numFmtId="2" fontId="14" fillId="4" borderId="55" xfId="3" applyNumberFormat="1" applyFont="1" applyFill="1" applyBorder="1" applyAlignment="1">
      <alignment horizontal="center" vertical="center"/>
    </xf>
    <xf numFmtId="165" fontId="14" fillId="0" borderId="0" xfId="0" applyNumberFormat="1" applyFont="1" applyFill="1" applyAlignment="1">
      <alignment horizontal="left"/>
    </xf>
    <xf numFmtId="165" fontId="13" fillId="0" borderId="0" xfId="23" applyNumberFormat="1" applyFont="1" applyFill="1" applyBorder="1" applyAlignment="1">
      <alignment horizontal="left" wrapText="1"/>
    </xf>
    <xf numFmtId="0" fontId="36" fillId="0" borderId="0" xfId="20" applyFont="1" applyFill="1" applyBorder="1" applyAlignment="1">
      <alignment horizontal="center" wrapText="1"/>
    </xf>
    <xf numFmtId="0" fontId="3" fillId="4" borderId="35" xfId="26" applyFont="1" applyFill="1" applyBorder="1" applyAlignment="1">
      <alignment horizontal="left" vertical="center"/>
    </xf>
    <xf numFmtId="0" fontId="3" fillId="4" borderId="21" xfId="26" applyFont="1" applyFill="1" applyBorder="1" applyAlignment="1">
      <alignment horizontal="left" vertical="center"/>
    </xf>
    <xf numFmtId="165" fontId="10" fillId="0" borderId="8" xfId="0" applyNumberFormat="1" applyFont="1" applyBorder="1" applyAlignment="1">
      <alignment horizontal="center" vertical="center" wrapText="1"/>
    </xf>
    <xf numFmtId="0" fontId="7" fillId="0" borderId="4" xfId="0" applyFont="1" applyBorder="1" applyAlignment="1">
      <alignment horizontal="center" vertical="center"/>
    </xf>
    <xf numFmtId="165" fontId="7" fillId="0" borderId="5" xfId="0" applyNumberFormat="1" applyFont="1" applyBorder="1" applyAlignment="1">
      <alignment horizontal="center" vertical="center"/>
    </xf>
    <xf numFmtId="165" fontId="8" fillId="0" borderId="27" xfId="0" applyNumberFormat="1" applyFont="1" applyBorder="1" applyAlignment="1">
      <alignment horizontal="center" vertical="center"/>
    </xf>
    <xf numFmtId="165" fontId="8" fillId="0" borderId="29" xfId="0" applyNumberFormat="1" applyFont="1" applyBorder="1" applyAlignment="1">
      <alignment horizontal="center" vertical="center"/>
    </xf>
    <xf numFmtId="1" fontId="3" fillId="4" borderId="10" xfId="0" applyNumberFormat="1" applyFont="1" applyFill="1" applyBorder="1" applyAlignment="1">
      <alignment horizontal="center" vertical="center"/>
    </xf>
    <xf numFmtId="165" fontId="3" fillId="4" borderId="12" xfId="0" applyNumberFormat="1" applyFont="1" applyFill="1" applyBorder="1" applyAlignment="1">
      <alignment horizontal="center"/>
    </xf>
    <xf numFmtId="1" fontId="3" fillId="4" borderId="13" xfId="0" applyNumberFormat="1" applyFont="1" applyFill="1" applyBorder="1" applyAlignment="1">
      <alignment horizontal="center" vertical="center"/>
    </xf>
    <xf numFmtId="165" fontId="3" fillId="4" borderId="15" xfId="0" applyNumberFormat="1" applyFont="1" applyFill="1" applyBorder="1" applyAlignment="1">
      <alignment horizontal="center"/>
    </xf>
    <xf numFmtId="1" fontId="3" fillId="4" borderId="16" xfId="0" applyNumberFormat="1" applyFont="1" applyFill="1" applyBorder="1" applyAlignment="1">
      <alignment horizontal="center" vertical="center"/>
    </xf>
    <xf numFmtId="165" fontId="3" fillId="4" borderId="18" xfId="0" applyNumberFormat="1" applyFont="1" applyFill="1" applyBorder="1" applyAlignment="1">
      <alignment horizontal="center"/>
    </xf>
    <xf numFmtId="1" fontId="3" fillId="0" borderId="10" xfId="0" applyNumberFormat="1" applyFont="1" applyFill="1" applyBorder="1" applyAlignment="1">
      <alignment horizontal="center" vertical="center"/>
    </xf>
    <xf numFmtId="165" fontId="3" fillId="0" borderId="12" xfId="0" applyNumberFormat="1" applyFont="1" applyBorder="1" applyAlignment="1">
      <alignment horizontal="center"/>
    </xf>
    <xf numFmtId="1" fontId="3" fillId="0" borderId="13" xfId="0" applyNumberFormat="1" applyFont="1" applyFill="1" applyBorder="1" applyAlignment="1">
      <alignment horizontal="center" vertical="center"/>
    </xf>
    <xf numFmtId="165" fontId="3" fillId="0" borderId="15" xfId="0" applyNumberFormat="1" applyFont="1" applyBorder="1" applyAlignment="1">
      <alignment horizontal="center"/>
    </xf>
    <xf numFmtId="1" fontId="3" fillId="0" borderId="16" xfId="0" applyNumberFormat="1" applyFont="1" applyFill="1" applyBorder="1" applyAlignment="1">
      <alignment horizontal="center" vertical="center"/>
    </xf>
    <xf numFmtId="165" fontId="3" fillId="0" borderId="18" xfId="0" applyNumberFormat="1" applyFont="1" applyBorder="1" applyAlignment="1">
      <alignment horizontal="center"/>
    </xf>
    <xf numFmtId="1" fontId="3" fillId="0" borderId="79" xfId="0" applyNumberFormat="1" applyFont="1" applyFill="1" applyBorder="1" applyAlignment="1">
      <alignment horizontal="center" vertical="center"/>
    </xf>
    <xf numFmtId="165" fontId="3" fillId="0" borderId="80" xfId="0" applyNumberFormat="1" applyFont="1" applyBorder="1" applyAlignment="1">
      <alignment horizontal="center"/>
    </xf>
    <xf numFmtId="167" fontId="31" fillId="0" borderId="0" xfId="17" applyFont="1"/>
    <xf numFmtId="0" fontId="12" fillId="0" borderId="60" xfId="0" applyFont="1" applyBorder="1" applyAlignment="1">
      <alignment horizontal="left" vertical="center"/>
    </xf>
    <xf numFmtId="0" fontId="89" fillId="0" borderId="0" xfId="26" applyFont="1" applyFill="1" applyAlignment="1">
      <alignment horizontal="center"/>
    </xf>
    <xf numFmtId="0" fontId="19" fillId="0" borderId="85" xfId="26" applyFont="1" applyFill="1" applyBorder="1" applyAlignment="1">
      <alignment horizontal="center"/>
    </xf>
    <xf numFmtId="0" fontId="18" fillId="0" borderId="32" xfId="0" applyFont="1" applyFill="1" applyBorder="1" applyAlignment="1">
      <alignment horizontal="left" vertical="center"/>
    </xf>
    <xf numFmtId="1" fontId="19" fillId="0" borderId="85" xfId="26" applyNumberFormat="1" applyFont="1" applyFill="1" applyBorder="1" applyAlignment="1">
      <alignment horizontal="center"/>
    </xf>
    <xf numFmtId="0" fontId="19" fillId="0" borderId="32" xfId="26" applyFont="1" applyFill="1" applyBorder="1" applyAlignment="1">
      <alignment horizontal="center"/>
    </xf>
    <xf numFmtId="2" fontId="19" fillId="0" borderId="85" xfId="26" applyNumberFormat="1" applyFont="1" applyFill="1" applyBorder="1" applyAlignment="1">
      <alignment horizontal="center"/>
    </xf>
    <xf numFmtId="165" fontId="19" fillId="0" borderId="32" xfId="26" applyNumberFormat="1" applyFont="1" applyFill="1" applyBorder="1" applyAlignment="1">
      <alignment horizontal="center"/>
    </xf>
    <xf numFmtId="0" fontId="13" fillId="0" borderId="0" xfId="0" applyFont="1" applyFill="1" applyAlignment="1"/>
    <xf numFmtId="0" fontId="90" fillId="0" borderId="0" xfId="0" applyFont="1" applyFill="1"/>
    <xf numFmtId="2" fontId="90" fillId="0" borderId="0" xfId="0" applyNumberFormat="1" applyFont="1" applyFill="1"/>
    <xf numFmtId="0" fontId="13" fillId="0" borderId="35" xfId="26" applyFont="1" applyFill="1" applyBorder="1" applyAlignment="1">
      <alignment horizontal="left"/>
    </xf>
    <xf numFmtId="0" fontId="13" fillId="0" borderId="85" xfId="26" applyFont="1" applyFill="1" applyBorder="1" applyAlignment="1">
      <alignment horizontal="center"/>
    </xf>
    <xf numFmtId="0" fontId="13" fillId="0" borderId="32" xfId="0" applyFont="1" applyFill="1" applyBorder="1" applyAlignment="1">
      <alignment horizontal="left" vertical="center"/>
    </xf>
    <xf numFmtId="0" fontId="13" fillId="0" borderId="35" xfId="0" applyFont="1" applyFill="1" applyBorder="1" applyAlignment="1">
      <alignment horizontal="center" vertical="center"/>
    </xf>
    <xf numFmtId="1" fontId="13" fillId="0" borderId="35" xfId="0" applyNumberFormat="1" applyFont="1" applyFill="1" applyBorder="1" applyAlignment="1">
      <alignment horizontal="center" vertical="center"/>
    </xf>
    <xf numFmtId="0" fontId="13" fillId="0" borderId="85" xfId="0" applyFont="1" applyFill="1" applyBorder="1" applyAlignment="1">
      <alignment horizontal="center" vertical="center"/>
    </xf>
    <xf numFmtId="0" fontId="13" fillId="0" borderId="32" xfId="0" applyFont="1" applyFill="1" applyBorder="1" applyAlignment="1">
      <alignment horizontal="center" vertical="center"/>
    </xf>
    <xf numFmtId="165" fontId="13" fillId="0" borderId="35" xfId="0" applyNumberFormat="1" applyFont="1" applyFill="1" applyBorder="1" applyAlignment="1">
      <alignment horizontal="center" vertical="center"/>
    </xf>
    <xf numFmtId="2" fontId="13" fillId="0" borderId="85" xfId="0" applyNumberFormat="1" applyFont="1" applyFill="1" applyBorder="1" applyAlignment="1">
      <alignment horizontal="center" vertical="center"/>
    </xf>
    <xf numFmtId="165" fontId="13" fillId="0" borderId="32" xfId="0" applyNumberFormat="1" applyFont="1" applyFill="1" applyBorder="1" applyAlignment="1">
      <alignment horizontal="center" vertical="center"/>
    </xf>
    <xf numFmtId="1" fontId="19" fillId="0" borderId="30" xfId="6" applyNumberFormat="1" applyFont="1" applyFill="1" applyBorder="1" applyAlignment="1">
      <alignment horizontal="center" vertical="center"/>
    </xf>
    <xf numFmtId="1" fontId="19" fillId="0" borderId="49" xfId="6" applyNumberFormat="1" applyFont="1" applyFill="1" applyBorder="1" applyAlignment="1">
      <alignment horizontal="center" vertical="center"/>
    </xf>
    <xf numFmtId="0" fontId="22" fillId="13" borderId="59" xfId="27" applyFont="1" applyFill="1" applyBorder="1" applyAlignment="1">
      <alignment horizontal="center" vertical="center" wrapText="1"/>
    </xf>
    <xf numFmtId="0" fontId="22" fillId="13" borderId="28" xfId="27" applyFont="1" applyFill="1" applyBorder="1" applyAlignment="1">
      <alignment horizontal="center" vertical="center" wrapText="1"/>
    </xf>
    <xf numFmtId="0" fontId="22" fillId="13" borderId="77" xfId="27" applyFont="1" applyFill="1" applyBorder="1" applyAlignment="1">
      <alignment horizontal="center" vertical="center" wrapText="1"/>
    </xf>
    <xf numFmtId="0" fontId="0" fillId="0" borderId="36" xfId="0" applyFont="1" applyBorder="1" applyAlignment="1">
      <alignment horizontal="center" vertical="center"/>
    </xf>
    <xf numFmtId="0" fontId="0" fillId="0" borderId="79" xfId="0" applyFont="1" applyBorder="1" applyAlignment="1">
      <alignment horizontal="center" vertical="center"/>
    </xf>
    <xf numFmtId="0" fontId="0" fillId="0" borderId="74" xfId="0" applyBorder="1" applyAlignment="1">
      <alignment horizontal="center" vertical="center"/>
    </xf>
    <xf numFmtId="0" fontId="0" fillId="0" borderId="34" xfId="0" applyBorder="1" applyAlignment="1">
      <alignment horizontal="center" vertical="center"/>
    </xf>
    <xf numFmtId="0" fontId="0" fillId="0" borderId="75" xfId="0" applyFont="1" applyBorder="1" applyAlignment="1">
      <alignment horizontal="center" vertical="center"/>
    </xf>
    <xf numFmtId="0" fontId="0" fillId="0" borderId="80" xfId="0" applyFont="1" applyBorder="1" applyAlignment="1">
      <alignment horizontal="center" vertical="center"/>
    </xf>
    <xf numFmtId="0" fontId="11" fillId="0" borderId="7" xfId="0" applyFont="1" applyBorder="1" applyAlignment="1">
      <alignment horizontal="center"/>
    </xf>
    <xf numFmtId="167" fontId="47" fillId="0" borderId="0" xfId="17" applyFont="1" applyAlignment="1" applyProtection="1">
      <alignment horizontal="center" wrapText="1"/>
    </xf>
    <xf numFmtId="167" fontId="23" fillId="0" borderId="0" xfId="17" applyFont="1" applyBorder="1" applyAlignment="1" applyProtection="1">
      <alignment horizontal="center"/>
    </xf>
    <xf numFmtId="167" fontId="23" fillId="0" borderId="0" xfId="17" applyFont="1" applyAlignment="1" applyProtection="1">
      <alignment horizontal="center"/>
    </xf>
    <xf numFmtId="167" fontId="32" fillId="0" borderId="0" xfId="17" applyFont="1" applyAlignment="1">
      <alignment horizontal="center"/>
    </xf>
    <xf numFmtId="167" fontId="23" fillId="6" borderId="31" xfId="17" applyFont="1" applyFill="1" applyBorder="1" applyAlignment="1" applyProtection="1">
      <alignment horizontal="center"/>
    </xf>
    <xf numFmtId="167" fontId="23" fillId="6" borderId="32" xfId="17" applyFont="1" applyFill="1" applyBorder="1" applyAlignment="1" applyProtection="1">
      <alignment horizontal="center"/>
    </xf>
    <xf numFmtId="167" fontId="23" fillId="2" borderId="30" xfId="17" applyFont="1" applyFill="1" applyBorder="1" applyAlignment="1" applyProtection="1">
      <alignment horizontal="center"/>
    </xf>
    <xf numFmtId="167" fontId="23" fillId="2" borderId="31" xfId="17" applyFont="1" applyFill="1" applyBorder="1" applyAlignment="1" applyProtection="1">
      <alignment horizontal="center"/>
    </xf>
    <xf numFmtId="167" fontId="23" fillId="2" borderId="32" xfId="17" applyFont="1" applyFill="1" applyBorder="1" applyAlignment="1" applyProtection="1">
      <alignment horizontal="center"/>
    </xf>
    <xf numFmtId="167" fontId="23" fillId="0" borderId="30" xfId="17" applyFont="1" applyFill="1" applyBorder="1" applyAlignment="1" applyProtection="1">
      <alignment horizontal="center"/>
    </xf>
    <xf numFmtId="167" fontId="23" fillId="0" borderId="31" xfId="17" applyFont="1" applyFill="1" applyBorder="1" applyAlignment="1" applyProtection="1">
      <alignment horizontal="center"/>
    </xf>
    <xf numFmtId="167" fontId="23" fillId="0" borderId="32" xfId="17" applyFont="1" applyFill="1" applyBorder="1" applyAlignment="1" applyProtection="1">
      <alignment horizontal="center"/>
    </xf>
    <xf numFmtId="167" fontId="23" fillId="7" borderId="30" xfId="17" applyFont="1" applyFill="1" applyBorder="1" applyAlignment="1" applyProtection="1">
      <alignment horizontal="center"/>
    </xf>
    <xf numFmtId="167" fontId="23" fillId="7" borderId="31" xfId="17" applyFont="1" applyFill="1" applyBorder="1" applyAlignment="1" applyProtection="1">
      <alignment horizontal="center"/>
    </xf>
    <xf numFmtId="167" fontId="23" fillId="3" borderId="31" xfId="17" applyFont="1" applyFill="1" applyBorder="1" applyAlignment="1" applyProtection="1">
      <alignment horizontal="center" vertical="center"/>
    </xf>
    <xf numFmtId="0" fontId="18" fillId="0" borderId="0" xfId="21" applyFont="1" applyBorder="1" applyAlignment="1">
      <alignment horizontal="left" vertical="top" wrapText="1"/>
    </xf>
    <xf numFmtId="0" fontId="17" fillId="0" borderId="61" xfId="21" applyBorder="1" applyAlignment="1">
      <alignment vertical="center" wrapText="1"/>
    </xf>
    <xf numFmtId="0" fontId="17" fillId="0" borderId="64" xfId="21" applyBorder="1" applyAlignment="1">
      <alignment vertical="center" wrapText="1"/>
    </xf>
    <xf numFmtId="0" fontId="17" fillId="0" borderId="66" xfId="21" applyBorder="1" applyAlignment="1">
      <alignment vertical="center" wrapText="1"/>
    </xf>
    <xf numFmtId="0" fontId="39" fillId="0" borderId="58" xfId="21" applyFont="1" applyBorder="1" applyAlignment="1">
      <alignment horizontal="center"/>
    </xf>
    <xf numFmtId="0" fontId="39" fillId="0" borderId="62" xfId="21" applyFont="1" applyBorder="1" applyAlignment="1">
      <alignment horizontal="center"/>
    </xf>
    <xf numFmtId="0" fontId="39" fillId="0" borderId="63" xfId="21" applyFont="1" applyBorder="1" applyAlignment="1">
      <alignment horizontal="center"/>
    </xf>
    <xf numFmtId="0" fontId="39" fillId="0" borderId="53" xfId="21" applyFont="1" applyBorder="1" applyAlignment="1">
      <alignment horizontal="center"/>
    </xf>
    <xf numFmtId="0" fontId="41" fillId="0" borderId="31" xfId="21" applyFont="1" applyBorder="1" applyAlignment="1">
      <alignment horizontal="center"/>
    </xf>
    <xf numFmtId="0" fontId="41" fillId="0" borderId="30" xfId="21" applyFont="1" applyBorder="1" applyAlignment="1">
      <alignment horizontal="center"/>
    </xf>
    <xf numFmtId="165" fontId="41" fillId="0" borderId="30" xfId="21" applyNumberFormat="1" applyFont="1" applyBorder="1" applyAlignment="1">
      <alignment horizontal="center"/>
    </xf>
    <xf numFmtId="165" fontId="41" fillId="0" borderId="31" xfId="21" applyNumberFormat="1" applyFont="1" applyBorder="1" applyAlignment="1">
      <alignment horizontal="center"/>
    </xf>
    <xf numFmtId="165" fontId="41" fillId="0" borderId="32" xfId="21" applyNumberFormat="1" applyFont="1" applyBorder="1" applyAlignment="1">
      <alignment horizontal="center"/>
    </xf>
    <xf numFmtId="0" fontId="41" fillId="0" borderId="65" xfId="21" applyFont="1" applyBorder="1" applyAlignment="1">
      <alignment horizontal="center"/>
    </xf>
    <xf numFmtId="0" fontId="41" fillId="0" borderId="32" xfId="21" applyFont="1" applyBorder="1" applyAlignment="1">
      <alignment horizontal="center"/>
    </xf>
    <xf numFmtId="0" fontId="41" fillId="0" borderId="56" xfId="21" applyFont="1" applyBorder="1" applyAlignment="1">
      <alignment horizontal="center"/>
    </xf>
    <xf numFmtId="0" fontId="0" fillId="0" borderId="61" xfId="0" applyBorder="1" applyAlignment="1">
      <alignment vertical="center" wrapText="1"/>
    </xf>
    <xf numFmtId="0" fontId="0" fillId="0" borderId="64" xfId="0" applyBorder="1" applyAlignment="1">
      <alignment vertical="center" wrapText="1"/>
    </xf>
    <xf numFmtId="0" fontId="0" fillId="0" borderId="66" xfId="0" applyBorder="1" applyAlignment="1">
      <alignment vertical="center" wrapText="1"/>
    </xf>
    <xf numFmtId="0" fontId="39" fillId="0" borderId="58" xfId="0" applyFont="1" applyBorder="1" applyAlignment="1">
      <alignment horizontal="center"/>
    </xf>
    <xf numFmtId="0" fontId="39" fillId="0" borderId="62" xfId="0" applyFont="1" applyBorder="1" applyAlignment="1">
      <alignment horizontal="center"/>
    </xf>
    <xf numFmtId="0" fontId="39" fillId="0" borderId="63" xfId="0" applyFont="1" applyBorder="1" applyAlignment="1">
      <alignment horizontal="center"/>
    </xf>
    <xf numFmtId="0" fontId="39" fillId="0" borderId="53" xfId="0" applyFont="1" applyBorder="1" applyAlignment="1">
      <alignment horizontal="center"/>
    </xf>
    <xf numFmtId="0" fontId="41" fillId="0" borderId="31" xfId="0" applyFont="1" applyBorder="1" applyAlignment="1">
      <alignment horizontal="center"/>
    </xf>
    <xf numFmtId="0" fontId="41" fillId="0" borderId="32" xfId="0" applyFont="1" applyBorder="1" applyAlignment="1">
      <alignment horizontal="center"/>
    </xf>
    <xf numFmtId="0" fontId="41" fillId="0" borderId="30" xfId="0" applyFont="1" applyBorder="1" applyAlignment="1">
      <alignment horizontal="center"/>
    </xf>
    <xf numFmtId="0" fontId="41" fillId="0" borderId="65" xfId="0" applyFont="1" applyBorder="1" applyAlignment="1">
      <alignment horizontal="center"/>
    </xf>
    <xf numFmtId="0" fontId="41" fillId="0" borderId="56" xfId="0" applyFont="1" applyBorder="1" applyAlignment="1">
      <alignment horizontal="center"/>
    </xf>
    <xf numFmtId="0" fontId="22" fillId="4" borderId="56" xfId="26" applyFont="1" applyFill="1" applyBorder="1" applyAlignment="1">
      <alignment horizontal="center" vertical="center" wrapText="1"/>
    </xf>
    <xf numFmtId="0" fontId="22" fillId="4" borderId="31" xfId="26" applyFont="1" applyFill="1" applyBorder="1" applyAlignment="1">
      <alignment horizontal="center" vertical="center" wrapText="1"/>
    </xf>
    <xf numFmtId="0" fontId="22" fillId="4" borderId="32" xfId="26" applyFont="1" applyFill="1" applyBorder="1" applyAlignment="1">
      <alignment horizontal="center" vertical="center" wrapText="1"/>
    </xf>
    <xf numFmtId="0" fontId="22" fillId="4" borderId="1" xfId="3" applyFont="1" applyFill="1" applyBorder="1" applyAlignment="1">
      <alignment horizontal="center" vertical="center"/>
    </xf>
    <xf numFmtId="0" fontId="22" fillId="4" borderId="9" xfId="3" applyFont="1" applyFill="1" applyBorder="1" applyAlignment="1">
      <alignment horizontal="center" vertical="center"/>
    </xf>
    <xf numFmtId="0" fontId="22" fillId="4" borderId="2" xfId="3" applyFont="1" applyFill="1" applyBorder="1" applyAlignment="1">
      <alignment horizontal="center" vertical="center"/>
    </xf>
    <xf numFmtId="0" fontId="22" fillId="4" borderId="39" xfId="3" applyFont="1" applyFill="1" applyBorder="1" applyAlignment="1">
      <alignment horizontal="center" vertical="center"/>
    </xf>
    <xf numFmtId="165" fontId="22" fillId="4" borderId="1" xfId="3" applyNumberFormat="1" applyFont="1" applyFill="1" applyBorder="1" applyAlignment="1">
      <alignment horizontal="center" vertical="center" wrapText="1"/>
    </xf>
    <xf numFmtId="165" fontId="22" fillId="4" borderId="2" xfId="3" applyNumberFormat="1" applyFont="1" applyFill="1" applyBorder="1" applyAlignment="1">
      <alignment horizontal="center" vertical="center" wrapText="1"/>
    </xf>
    <xf numFmtId="0" fontId="22" fillId="4" borderId="47" xfId="3" applyFont="1" applyFill="1" applyBorder="1" applyAlignment="1">
      <alignment horizontal="center" vertical="center"/>
    </xf>
    <xf numFmtId="0" fontId="22" fillId="4" borderId="35" xfId="3" applyFont="1" applyFill="1" applyBorder="1" applyAlignment="1">
      <alignment horizontal="center" vertical="center"/>
    </xf>
    <xf numFmtId="0" fontId="22" fillId="4" borderId="30" xfId="3" applyFont="1" applyFill="1" applyBorder="1" applyAlignment="1">
      <alignment horizontal="center" vertical="center"/>
    </xf>
    <xf numFmtId="0" fontId="22" fillId="4" borderId="47" xfId="26" applyFont="1" applyFill="1" applyBorder="1" applyAlignment="1">
      <alignment horizontal="center" vertical="center"/>
    </xf>
    <xf numFmtId="0" fontId="22" fillId="4" borderId="35" xfId="26" applyFont="1" applyFill="1" applyBorder="1" applyAlignment="1">
      <alignment horizontal="center" vertical="center"/>
    </xf>
    <xf numFmtId="0" fontId="22" fillId="4" borderId="30" xfId="26" applyFont="1" applyFill="1" applyBorder="1" applyAlignment="1">
      <alignment horizontal="center" vertical="center"/>
    </xf>
    <xf numFmtId="0" fontId="22" fillId="4" borderId="65" xfId="26" applyFont="1" applyFill="1" applyBorder="1" applyAlignment="1">
      <alignment horizontal="center" vertical="center" wrapText="1"/>
    </xf>
    <xf numFmtId="0" fontId="14" fillId="0" borderId="56" xfId="2" applyFont="1" applyFill="1" applyBorder="1" applyAlignment="1">
      <alignment horizontal="center" vertical="center" wrapText="1"/>
    </xf>
    <xf numFmtId="0" fontId="14" fillId="0" borderId="31" xfId="2" applyFont="1" applyFill="1" applyBorder="1" applyAlignment="1">
      <alignment horizontal="center" vertical="center" wrapText="1"/>
    </xf>
    <xf numFmtId="0" fontId="14" fillId="0" borderId="32" xfId="2" applyFont="1" applyFill="1" applyBorder="1" applyAlignment="1">
      <alignment horizontal="center" vertical="center" wrapText="1"/>
    </xf>
    <xf numFmtId="0" fontId="14" fillId="0" borderId="1" xfId="3" applyFont="1" applyFill="1" applyBorder="1" applyAlignment="1">
      <alignment horizontal="center" vertical="center"/>
    </xf>
    <xf numFmtId="0" fontId="14" fillId="0" borderId="9" xfId="3" applyFont="1" applyFill="1" applyBorder="1" applyAlignment="1">
      <alignment horizontal="center" vertical="center"/>
    </xf>
    <xf numFmtId="0" fontId="14" fillId="0" borderId="3" xfId="3" applyFont="1" applyFill="1" applyBorder="1" applyAlignment="1">
      <alignment horizontal="center" vertical="center"/>
    </xf>
    <xf numFmtId="0" fontId="14" fillId="0" borderId="44" xfId="3" applyFont="1" applyFill="1" applyBorder="1" applyAlignment="1">
      <alignment horizontal="center" vertical="center"/>
    </xf>
    <xf numFmtId="165" fontId="14" fillId="0" borderId="1" xfId="3" applyNumberFormat="1" applyFont="1" applyFill="1" applyBorder="1" applyAlignment="1">
      <alignment horizontal="center" vertical="center" wrapText="1"/>
    </xf>
    <xf numFmtId="165" fontId="14" fillId="0" borderId="2" xfId="3" applyNumberFormat="1" applyFont="1" applyFill="1" applyBorder="1" applyAlignment="1">
      <alignment horizontal="center" vertical="center" wrapText="1"/>
    </xf>
    <xf numFmtId="0" fontId="14" fillId="0" borderId="47" xfId="3" applyFont="1" applyFill="1" applyBorder="1" applyAlignment="1">
      <alignment horizontal="center" vertical="center"/>
    </xf>
    <xf numFmtId="0" fontId="14" fillId="0" borderId="35" xfId="3" applyFont="1" applyFill="1" applyBorder="1" applyAlignment="1">
      <alignment horizontal="center" vertical="center"/>
    </xf>
    <xf numFmtId="0" fontId="14" fillId="0" borderId="30" xfId="3" applyFont="1" applyFill="1" applyBorder="1" applyAlignment="1">
      <alignment horizontal="center" vertical="center"/>
    </xf>
    <xf numFmtId="0" fontId="14" fillId="0" borderId="47" xfId="2" applyFont="1" applyFill="1" applyBorder="1" applyAlignment="1">
      <alignment horizontal="center" vertical="center"/>
    </xf>
    <xf numFmtId="0" fontId="14" fillId="0" borderId="35" xfId="2" applyFont="1" applyFill="1" applyBorder="1" applyAlignment="1">
      <alignment horizontal="center" vertical="center"/>
    </xf>
    <xf numFmtId="0" fontId="14" fillId="0" borderId="30" xfId="2" applyFont="1" applyFill="1" applyBorder="1" applyAlignment="1">
      <alignment horizontal="center" vertical="center"/>
    </xf>
    <xf numFmtId="0" fontId="14" fillId="0" borderId="65" xfId="2" applyFont="1" applyFill="1" applyBorder="1" applyAlignment="1">
      <alignment horizontal="center" vertical="center" wrapText="1"/>
    </xf>
    <xf numFmtId="0" fontId="14" fillId="0" borderId="56" xfId="26" applyFont="1" applyFill="1" applyBorder="1" applyAlignment="1">
      <alignment horizontal="center" vertical="center" wrapText="1"/>
    </xf>
    <xf numFmtId="0" fontId="14" fillId="0" borderId="31" xfId="26" applyFont="1" applyFill="1" applyBorder="1" applyAlignment="1">
      <alignment horizontal="center" vertical="center" wrapText="1"/>
    </xf>
    <xf numFmtId="0" fontId="14" fillId="0" borderId="32" xfId="26"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44" xfId="3" applyFont="1" applyFill="1" applyBorder="1" applyAlignment="1">
      <alignment horizontal="center" vertical="center" wrapText="1"/>
    </xf>
    <xf numFmtId="165" fontId="14" fillId="0" borderId="1" xfId="3" applyNumberFormat="1" applyFont="1" applyFill="1" applyBorder="1" applyAlignment="1">
      <alignment horizontal="center" wrapText="1"/>
    </xf>
    <xf numFmtId="165" fontId="14" fillId="0" borderId="2" xfId="3" applyNumberFormat="1" applyFont="1" applyFill="1" applyBorder="1" applyAlignment="1">
      <alignment horizontal="center" wrapText="1"/>
    </xf>
    <xf numFmtId="0" fontId="14" fillId="0" borderId="47" xfId="26" applyFont="1" applyFill="1" applyBorder="1" applyAlignment="1">
      <alignment horizontal="center" vertical="center"/>
    </xf>
    <xf numFmtId="0" fontId="14" fillId="0" borderId="35" xfId="26" applyFont="1" applyFill="1" applyBorder="1" applyAlignment="1">
      <alignment horizontal="center" vertical="center"/>
    </xf>
    <xf numFmtId="0" fontId="14" fillId="0" borderId="30" xfId="26" applyFont="1" applyFill="1" applyBorder="1" applyAlignment="1">
      <alignment horizontal="center" vertical="center"/>
    </xf>
    <xf numFmtId="0" fontId="14" fillId="0" borderId="65" xfId="26" applyFont="1" applyFill="1" applyBorder="1" applyAlignment="1">
      <alignment horizontal="center" vertic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1" xfId="0" applyFont="1" applyBorder="1" applyAlignment="1">
      <alignment horizontal="center"/>
    </xf>
    <xf numFmtId="0" fontId="5" fillId="0" borderId="3" xfId="0" applyFont="1" applyBorder="1" applyAlignment="1">
      <alignment horizontal="center"/>
    </xf>
  </cellXfs>
  <cellStyles count="30">
    <cellStyle name="chemes]_x000d__x000a_Sci-Fi=_x000d__x000a_Nature=_x000d__x000a_robin=_x000d__x000a__x000d__x000a_[SoundScheme.Nature]_x000d__x000a_SystemAsterisk=C:\SNDSYS" xfId="3" xr:uid="{00000000-0005-0000-0000-000000000000}"/>
    <cellStyle name="chemes]_x000d__x000a_Sci-Fi=_x000d__x000a_Nature=_x000d__x000a_robin=_x000d__x000a__x000d__x000a_[SoundScheme.Nature]_x000d__x000a_SystemAsterisk=C:\SNDSYS 2" xfId="7" xr:uid="{00000000-0005-0000-0000-000001000000}"/>
    <cellStyle name="chemes]_x000d__x000a_Sci-Fi=_x000d__x000a_Nature=_x000d__x000a_robin=_x000d__x000a__x000d__x000a_[SoundScheme.Nature]_x000d__x000a_SystemAsterisk=C:\SNDSYS 2 2" xfId="22" xr:uid="{00000000-0005-0000-0000-000002000000}"/>
    <cellStyle name="chemes]_x000d__x000a_Sci-Fi=_x000d__x000a_Nature=_x000d__x000a_robin=_x000d__x000a__x000d__x000a_[SoundScheme.Nature]_x000d__x000a_SystemAsterisk=C:\SNDSYS 3" xfId="6" xr:uid="{00000000-0005-0000-0000-000003000000}"/>
    <cellStyle name="Comma 2" xfId="8" xr:uid="{00000000-0005-0000-0000-000004000000}"/>
    <cellStyle name="Comma0" xfId="9" xr:uid="{00000000-0005-0000-0000-000005000000}"/>
    <cellStyle name="N1" xfId="10" xr:uid="{00000000-0005-0000-0000-000006000000}"/>
    <cellStyle name="N1 2" xfId="11" xr:uid="{00000000-0005-0000-0000-000007000000}"/>
    <cellStyle name="N1 2 2" xfId="5" xr:uid="{00000000-0005-0000-0000-000008000000}"/>
    <cellStyle name="N1_2010 Summary Working Copy - Central Bread Wheat" xfId="12" xr:uid="{00000000-0005-0000-0000-000009000000}"/>
    <cellStyle name="Normal" xfId="0" builtinId="0"/>
    <cellStyle name="Normal 10" xfId="4" xr:uid="{00000000-0005-0000-0000-00000B000000}"/>
    <cellStyle name="Normal 11" xfId="19" xr:uid="{00000000-0005-0000-0000-00000C000000}"/>
    <cellStyle name="Normal 11 2" xfId="23" xr:uid="{00000000-0005-0000-0000-00000D000000}"/>
    <cellStyle name="Normal 12 2 5" xfId="28" xr:uid="{00000000-0005-0000-0000-00000E000000}"/>
    <cellStyle name="Normal 13" xfId="21" xr:uid="{00000000-0005-0000-0000-00000F000000}"/>
    <cellStyle name="Normal 2" xfId="2" xr:uid="{00000000-0005-0000-0000-000010000000}"/>
    <cellStyle name="Normal 2 2" xfId="20" xr:uid="{00000000-0005-0000-0000-000011000000}"/>
    <cellStyle name="Normal 2 2 3" xfId="29" xr:uid="{00000000-0005-0000-0000-000012000000}"/>
    <cellStyle name="Normal 2 3" xfId="26" xr:uid="{00000000-0005-0000-0000-000013000000}"/>
    <cellStyle name="Normal 3" xfId="1" xr:uid="{00000000-0005-0000-0000-000014000000}"/>
    <cellStyle name="Normal 4" xfId="13" xr:uid="{00000000-0005-0000-0000-000015000000}"/>
    <cellStyle name="Normal 40" xfId="27" xr:uid="{00000000-0005-0000-0000-000016000000}"/>
    <cellStyle name="Normal 5" xfId="14" xr:uid="{00000000-0005-0000-0000-000017000000}"/>
    <cellStyle name="Normal 6" xfId="15" xr:uid="{00000000-0005-0000-0000-000018000000}"/>
    <cellStyle name="Normal 7" xfId="16" xr:uid="{00000000-0005-0000-0000-000019000000}"/>
    <cellStyle name="Normal 8" xfId="17" xr:uid="{00000000-0005-0000-0000-00001A000000}"/>
    <cellStyle name="Normal 9" xfId="18" xr:uid="{00000000-0005-0000-0000-00001B000000}"/>
    <cellStyle name="Normal_CRW08 Checks Protein &amp; Grading" xfId="24" xr:uid="{00000000-0005-0000-0000-00001C000000}"/>
    <cellStyle name="Normal_PARK08 Checks Protein &amp; Grading" xfId="25" xr:uid="{00000000-0005-0000-0000-00001D000000}"/>
  </cellStyles>
  <dxfs count="74">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theme="9"/>
        </patternFill>
      </fill>
    </dxf>
    <dxf>
      <fill>
        <patternFill>
          <bgColor rgb="FFFFC000"/>
        </patternFill>
      </fill>
    </dxf>
    <dxf>
      <fill>
        <patternFill>
          <bgColor rgb="FF00B0F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00B050"/>
        </patternFill>
      </fill>
    </dxf>
    <dxf>
      <fill>
        <patternFill>
          <bgColor rgb="FFFF0000"/>
        </patternFill>
      </fill>
    </dxf>
    <dxf>
      <fill>
        <patternFill>
          <bgColor theme="9"/>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0000"/>
        </patternFill>
      </fill>
    </dxf>
    <dxf>
      <fill>
        <patternFill>
          <bgColor rgb="FF00B0F0"/>
        </patternFill>
      </fill>
    </dxf>
    <dxf>
      <fill>
        <patternFill>
          <bgColor rgb="FF00B0F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theme="9"/>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F0"/>
        </patternFill>
      </fill>
    </dxf>
    <dxf>
      <fill>
        <patternFill>
          <bgColor theme="9"/>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8"/>
  <sheetViews>
    <sheetView tabSelected="1" workbookViewId="0">
      <selection activeCell="D5" sqref="D5"/>
    </sheetView>
  </sheetViews>
  <sheetFormatPr defaultColWidth="11" defaultRowHeight="15.5"/>
  <cols>
    <col min="1" max="1" width="3.26953125" style="663" customWidth="1"/>
    <col min="2" max="2" width="2.81640625" style="664" customWidth="1"/>
    <col min="3" max="3" width="4.26953125" style="665" customWidth="1"/>
    <col min="4" max="4" width="114" style="666" customWidth="1"/>
    <col min="5" max="5" width="3.7265625" style="663" customWidth="1"/>
    <col min="6" max="16384" width="11" style="663"/>
  </cols>
  <sheetData>
    <row r="1" spans="2:5" ht="16" thickBot="1"/>
    <row r="2" spans="2:5" ht="18.5" thickBot="1">
      <c r="B2" s="874" t="s">
        <v>264</v>
      </c>
      <c r="C2" s="875"/>
      <c r="D2" s="876"/>
    </row>
    <row r="3" spans="2:5">
      <c r="B3" s="667" t="s">
        <v>1</v>
      </c>
      <c r="C3" s="668"/>
      <c r="D3" s="669" t="s">
        <v>265</v>
      </c>
    </row>
    <row r="4" spans="2:5" ht="31">
      <c r="B4" s="670"/>
      <c r="C4" s="671" t="s">
        <v>266</v>
      </c>
      <c r="D4" s="672" t="s">
        <v>267</v>
      </c>
    </row>
    <row r="5" spans="2:5">
      <c r="B5" s="670"/>
      <c r="C5" s="671" t="s">
        <v>266</v>
      </c>
      <c r="D5" s="672" t="s">
        <v>268</v>
      </c>
    </row>
    <row r="6" spans="2:5">
      <c r="B6" s="670"/>
      <c r="C6" s="671" t="s">
        <v>266</v>
      </c>
      <c r="D6" s="672" t="s">
        <v>269</v>
      </c>
    </row>
    <row r="7" spans="2:5">
      <c r="B7" s="670"/>
      <c r="C7" s="671" t="s">
        <v>266</v>
      </c>
      <c r="D7" s="672" t="s">
        <v>270</v>
      </c>
    </row>
    <row r="8" spans="2:5" ht="16" thickBot="1">
      <c r="B8" s="673"/>
      <c r="C8" s="674" t="s">
        <v>266</v>
      </c>
      <c r="D8" s="675" t="s">
        <v>271</v>
      </c>
      <c r="E8" s="676"/>
    </row>
    <row r="9" spans="2:5">
      <c r="B9" s="667" t="s">
        <v>272</v>
      </c>
      <c r="C9" s="668"/>
      <c r="D9" s="669" t="s">
        <v>273</v>
      </c>
    </row>
    <row r="10" spans="2:5">
      <c r="B10" s="670"/>
      <c r="C10" s="671" t="s">
        <v>266</v>
      </c>
      <c r="D10" s="672" t="s">
        <v>274</v>
      </c>
    </row>
    <row r="11" spans="2:5" ht="16" customHeight="1">
      <c r="B11" s="670"/>
      <c r="C11" s="677"/>
      <c r="D11" s="678" t="s">
        <v>275</v>
      </c>
    </row>
    <row r="12" spans="2:5" ht="16" customHeight="1">
      <c r="B12" s="670"/>
      <c r="C12" s="677"/>
      <c r="D12" s="679" t="s">
        <v>276</v>
      </c>
    </row>
    <row r="13" spans="2:5">
      <c r="B13" s="680"/>
      <c r="C13" s="671" t="s">
        <v>266</v>
      </c>
      <c r="D13" s="672" t="s">
        <v>277</v>
      </c>
    </row>
    <row r="14" spans="2:5" ht="32.25" customHeight="1">
      <c r="B14" s="680"/>
      <c r="C14" s="671" t="s">
        <v>266</v>
      </c>
      <c r="D14" s="681" t="s">
        <v>278</v>
      </c>
    </row>
    <row r="15" spans="2:5">
      <c r="B15" s="682"/>
      <c r="C15" s="683" t="s">
        <v>266</v>
      </c>
      <c r="D15" s="672" t="s">
        <v>279</v>
      </c>
    </row>
    <row r="16" spans="2:5">
      <c r="B16" s="682"/>
      <c r="C16" s="684"/>
      <c r="D16" s="678" t="s">
        <v>280</v>
      </c>
    </row>
    <row r="17" spans="2:4">
      <c r="B17" s="682"/>
      <c r="C17" s="683" t="s">
        <v>266</v>
      </c>
      <c r="D17" s="672" t="s">
        <v>281</v>
      </c>
    </row>
    <row r="18" spans="2:4" ht="25.5">
      <c r="B18" s="682"/>
      <c r="C18" s="683"/>
      <c r="D18" s="678" t="s">
        <v>311</v>
      </c>
    </row>
    <row r="19" spans="2:4" ht="16" thickBot="1">
      <c r="B19" s="685"/>
      <c r="C19" s="686"/>
      <c r="D19" s="687" t="s">
        <v>282</v>
      </c>
    </row>
    <row r="20" spans="2:4">
      <c r="B20" s="667" t="s">
        <v>283</v>
      </c>
      <c r="C20" s="668"/>
      <c r="D20" s="669" t="s">
        <v>284</v>
      </c>
    </row>
    <row r="21" spans="2:4" ht="33.75" customHeight="1">
      <c r="B21" s="688"/>
      <c r="C21" s="683" t="s">
        <v>266</v>
      </c>
      <c r="D21" s="689" t="s">
        <v>285</v>
      </c>
    </row>
    <row r="22" spans="2:4">
      <c r="B22" s="690"/>
      <c r="C22" s="683" t="s">
        <v>266</v>
      </c>
      <c r="D22" s="672" t="s">
        <v>286</v>
      </c>
    </row>
    <row r="23" spans="2:4">
      <c r="B23" s="682"/>
      <c r="C23" s="683" t="s">
        <v>266</v>
      </c>
      <c r="D23" s="689" t="s">
        <v>287</v>
      </c>
    </row>
    <row r="24" spans="2:4">
      <c r="B24" s="688"/>
      <c r="C24" s="683" t="s">
        <v>266</v>
      </c>
      <c r="D24" s="689" t="s">
        <v>288</v>
      </c>
    </row>
    <row r="25" spans="2:4">
      <c r="B25" s="688"/>
      <c r="C25" s="683"/>
      <c r="D25" s="691" t="s">
        <v>289</v>
      </c>
    </row>
    <row r="26" spans="2:4" ht="48" customHeight="1">
      <c r="B26" s="688"/>
      <c r="C26" s="683" t="s">
        <v>266</v>
      </c>
      <c r="D26" s="689" t="s">
        <v>290</v>
      </c>
    </row>
    <row r="27" spans="2:4" ht="25">
      <c r="B27" s="680"/>
      <c r="C27" s="671"/>
      <c r="D27" s="691" t="s">
        <v>291</v>
      </c>
    </row>
    <row r="28" spans="2:4" ht="30.75" customHeight="1">
      <c r="B28" s="680"/>
      <c r="C28" s="671" t="s">
        <v>266</v>
      </c>
      <c r="D28" s="692" t="s">
        <v>335</v>
      </c>
    </row>
    <row r="29" spans="2:4" ht="16" thickBot="1">
      <c r="B29" s="693"/>
      <c r="C29" s="674" t="s">
        <v>266</v>
      </c>
      <c r="D29" s="694" t="s">
        <v>292</v>
      </c>
    </row>
    <row r="30" spans="2:4">
      <c r="B30" s="667" t="s">
        <v>293</v>
      </c>
      <c r="C30" s="668"/>
      <c r="D30" s="669" t="s">
        <v>294</v>
      </c>
    </row>
    <row r="31" spans="2:4">
      <c r="B31" s="680"/>
      <c r="C31" s="671" t="s">
        <v>266</v>
      </c>
      <c r="D31" s="672" t="s">
        <v>295</v>
      </c>
    </row>
    <row r="32" spans="2:4">
      <c r="B32" s="680"/>
      <c r="C32" s="671"/>
      <c r="D32" s="691" t="s">
        <v>296</v>
      </c>
    </row>
    <row r="33" spans="2:4">
      <c r="B33" s="680"/>
      <c r="C33" s="695"/>
      <c r="D33" s="691" t="s">
        <v>297</v>
      </c>
    </row>
    <row r="34" spans="2:4">
      <c r="B34" s="680"/>
      <c r="C34" s="671" t="s">
        <v>266</v>
      </c>
      <c r="D34" s="696" t="s">
        <v>298</v>
      </c>
    </row>
    <row r="35" spans="2:4" ht="31">
      <c r="B35" s="680"/>
      <c r="C35" s="671" t="s">
        <v>266</v>
      </c>
      <c r="D35" s="697" t="s">
        <v>299</v>
      </c>
    </row>
    <row r="36" spans="2:4">
      <c r="B36" s="680"/>
      <c r="C36" s="671" t="s">
        <v>266</v>
      </c>
      <c r="D36" s="698" t="s">
        <v>300</v>
      </c>
    </row>
    <row r="37" spans="2:4" ht="16" thickBot="1">
      <c r="B37" s="693"/>
      <c r="C37" s="674" t="s">
        <v>266</v>
      </c>
      <c r="D37" s="699" t="s">
        <v>301</v>
      </c>
    </row>
    <row r="38" spans="2:4">
      <c r="B38" s="667" t="s">
        <v>302</v>
      </c>
      <c r="C38" s="700"/>
      <c r="D38" s="701" t="s">
        <v>303</v>
      </c>
    </row>
    <row r="39" spans="2:4" ht="16" thickBot="1">
      <c r="B39" s="693"/>
      <c r="C39" s="674" t="s">
        <v>266</v>
      </c>
      <c r="D39" s="675" t="s">
        <v>304</v>
      </c>
    </row>
    <row r="40" spans="2:4">
      <c r="B40" s="702" t="s">
        <v>305</v>
      </c>
      <c r="C40" s="700"/>
      <c r="D40" s="701" t="s">
        <v>306</v>
      </c>
    </row>
    <row r="41" spans="2:4">
      <c r="B41" s="703"/>
      <c r="C41" s="671" t="s">
        <v>266</v>
      </c>
      <c r="D41" s="672" t="s">
        <v>307</v>
      </c>
    </row>
    <row r="42" spans="2:4" ht="31">
      <c r="B42" s="703"/>
      <c r="C42" s="671" t="s">
        <v>266</v>
      </c>
      <c r="D42" s="672" t="s">
        <v>308</v>
      </c>
    </row>
    <row r="43" spans="2:4" ht="31">
      <c r="B43" s="703"/>
      <c r="C43" s="671" t="s">
        <v>266</v>
      </c>
      <c r="D43" s="672" t="s">
        <v>309</v>
      </c>
    </row>
    <row r="44" spans="2:4" ht="16" thickBot="1">
      <c r="B44" s="673"/>
      <c r="C44" s="674" t="s">
        <v>266</v>
      </c>
      <c r="D44" s="675" t="s">
        <v>310</v>
      </c>
    </row>
    <row r="45" spans="2:4">
      <c r="D45" s="704"/>
    </row>
    <row r="46" spans="2:4">
      <c r="D46" s="705"/>
    </row>
    <row r="47" spans="2:4">
      <c r="D47" s="705"/>
    </row>
    <row r="48" spans="2:4">
      <c r="D48" s="705"/>
    </row>
  </sheetData>
  <mergeCells count="1">
    <mergeCell ref="B2:D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9"/>
  <sheetViews>
    <sheetView zoomScaleNormal="100" workbookViewId="0">
      <pane xSplit="1" ySplit="3" topLeftCell="B4" activePane="bottomRight" state="frozen"/>
      <selection pane="topRight" activeCell="B1" sqref="B1"/>
      <selection pane="bottomLeft" activeCell="A4" sqref="A4"/>
      <selection pane="bottomRight" activeCell="M31" sqref="M31"/>
    </sheetView>
  </sheetViews>
  <sheetFormatPr defaultColWidth="8.81640625" defaultRowHeight="14"/>
  <cols>
    <col min="1" max="1" width="20.26953125" style="1" customWidth="1"/>
    <col min="2" max="2" width="5.26953125" style="1" customWidth="1"/>
    <col min="3" max="3" width="6.1796875" style="2" customWidth="1"/>
    <col min="4" max="5" width="6.1796875" style="361" customWidth="1"/>
    <col min="6" max="10" width="6.7265625" style="1" customWidth="1"/>
    <col min="11" max="13" width="5.7265625" style="2" customWidth="1"/>
    <col min="14" max="14" width="8.1796875" style="1" hidden="1" customWidth="1"/>
    <col min="15" max="15" width="7.7265625" style="1" hidden="1" customWidth="1"/>
    <col min="16" max="16" width="7.54296875" style="1" bestFit="1" customWidth="1"/>
    <col min="17" max="17" width="6" style="85" bestFit="1" customWidth="1"/>
    <col min="18" max="18" width="7.453125" style="1" hidden="1" customWidth="1"/>
    <col min="19" max="16384" width="8.81640625" style="1"/>
  </cols>
  <sheetData>
    <row r="1" spans="1:18">
      <c r="A1" s="3"/>
      <c r="B1" s="3"/>
      <c r="C1" s="78"/>
      <c r="D1" s="354"/>
      <c r="E1" s="354"/>
      <c r="F1" s="3"/>
      <c r="G1" s="4"/>
      <c r="H1" s="4"/>
      <c r="I1" s="3"/>
      <c r="J1" s="4"/>
      <c r="K1" s="970" t="s">
        <v>25</v>
      </c>
      <c r="L1" s="971"/>
      <c r="M1" s="972"/>
      <c r="N1" s="17"/>
      <c r="O1" s="17"/>
      <c r="P1" s="973" t="s">
        <v>348</v>
      </c>
      <c r="Q1" s="974"/>
      <c r="R1" s="3"/>
    </row>
    <row r="2" spans="1:18" s="6" customFormat="1" ht="49.9" customHeight="1">
      <c r="A2" s="5" t="s">
        <v>36</v>
      </c>
      <c r="B2" s="13" t="s">
        <v>0</v>
      </c>
      <c r="C2" s="14" t="s">
        <v>2</v>
      </c>
      <c r="D2" s="355" t="s">
        <v>229</v>
      </c>
      <c r="E2" s="355" t="s">
        <v>347</v>
      </c>
      <c r="F2" s="13" t="s">
        <v>37</v>
      </c>
      <c r="G2" s="14" t="s">
        <v>41</v>
      </c>
      <c r="H2" s="14" t="s">
        <v>42</v>
      </c>
      <c r="I2" s="13" t="s">
        <v>164</v>
      </c>
      <c r="J2" s="14" t="s">
        <v>24</v>
      </c>
      <c r="K2" s="15" t="s">
        <v>26</v>
      </c>
      <c r="L2" s="14" t="s">
        <v>27</v>
      </c>
      <c r="M2" s="16" t="s">
        <v>28</v>
      </c>
      <c r="N2" s="14" t="s">
        <v>230</v>
      </c>
      <c r="O2" s="14" t="s">
        <v>231</v>
      </c>
      <c r="P2" s="15" t="s">
        <v>223</v>
      </c>
      <c r="Q2" s="831" t="s">
        <v>38</v>
      </c>
      <c r="R2" s="13" t="s">
        <v>34</v>
      </c>
    </row>
    <row r="3" spans="1:18" s="12" customFormat="1" ht="11.5" customHeight="1" thickBot="1">
      <c r="A3" s="7"/>
      <c r="B3" s="8"/>
      <c r="C3" s="9"/>
      <c r="D3" s="356" t="s">
        <v>225</v>
      </c>
      <c r="E3" s="356" t="s">
        <v>35</v>
      </c>
      <c r="F3" s="8" t="s">
        <v>12</v>
      </c>
      <c r="G3" s="10" t="s">
        <v>12</v>
      </c>
      <c r="H3" s="10" t="s">
        <v>12</v>
      </c>
      <c r="I3" s="8" t="s">
        <v>12</v>
      </c>
      <c r="J3" s="10" t="s">
        <v>12</v>
      </c>
      <c r="K3" s="398" t="s">
        <v>228</v>
      </c>
      <c r="L3" s="10" t="s">
        <v>226</v>
      </c>
      <c r="M3" s="11" t="s">
        <v>227</v>
      </c>
      <c r="N3" s="399" t="s">
        <v>39</v>
      </c>
      <c r="O3" s="399" t="s">
        <v>39</v>
      </c>
      <c r="P3" s="832" t="s">
        <v>12</v>
      </c>
      <c r="Q3" s="833" t="s">
        <v>39</v>
      </c>
      <c r="R3" s="8" t="s">
        <v>35</v>
      </c>
    </row>
    <row r="4" spans="1:18" ht="14.5" thickBot="1">
      <c r="A4" s="37" t="s">
        <v>18</v>
      </c>
      <c r="B4" s="74"/>
      <c r="C4" s="21" t="s">
        <v>14</v>
      </c>
      <c r="D4" s="40" t="e">
        <f>AVERAGE(D5:D8)</f>
        <v>#DIV/0!</v>
      </c>
      <c r="E4" s="40"/>
      <c r="F4" s="38" t="e">
        <f>AVERAGE(F5:F8)</f>
        <v>#DIV/0!</v>
      </c>
      <c r="G4" s="39" t="e">
        <f t="shared" ref="G4:J4" si="0">AVERAGE(G5:G8)</f>
        <v>#DIV/0!</v>
      </c>
      <c r="H4" s="39" t="e">
        <f t="shared" si="0"/>
        <v>#DIV/0!</v>
      </c>
      <c r="I4" s="40" t="e">
        <f t="shared" si="0"/>
        <v>#DIV/0!</v>
      </c>
      <c r="J4" s="22" t="e">
        <f t="shared" si="0"/>
        <v>#DIV/0!</v>
      </c>
      <c r="K4" s="20" t="e">
        <f t="shared" ref="K4:O4" si="1">AVERAGE(K5:K8)</f>
        <v>#DIV/0!</v>
      </c>
      <c r="L4" s="41" t="e">
        <f t="shared" si="1"/>
        <v>#DIV/0!</v>
      </c>
      <c r="M4" s="23" t="e">
        <f t="shared" si="1"/>
        <v>#DIV/0!</v>
      </c>
      <c r="N4" s="22" t="e">
        <f t="shared" si="1"/>
        <v>#DIV/0!</v>
      </c>
      <c r="O4" s="22" t="e">
        <f t="shared" si="1"/>
        <v>#DIV/0!</v>
      </c>
      <c r="P4" s="834" t="e">
        <f t="shared" ref="P4" si="2">AVERAGE(P5:P8)</f>
        <v>#DIV/0!</v>
      </c>
      <c r="Q4" s="835" t="e">
        <f>AVERAGE(Q5:Q8)</f>
        <v>#DIV/0!</v>
      </c>
      <c r="R4" s="42" t="e">
        <f t="shared" ref="R4" si="3">AVERAGE(R5:R8)</f>
        <v>#DIV/0!</v>
      </c>
    </row>
    <row r="5" spans="1:18" ht="14.5">
      <c r="A5" s="72"/>
      <c r="B5" s="351" t="s">
        <v>19</v>
      </c>
      <c r="C5" s="79"/>
      <c r="D5" s="357"/>
      <c r="E5" s="357"/>
      <c r="F5" s="43"/>
      <c r="G5" s="339"/>
      <c r="H5" s="339"/>
      <c r="I5" s="83"/>
      <c r="J5" s="44"/>
      <c r="K5" s="79"/>
      <c r="L5" s="84"/>
      <c r="M5" s="24"/>
      <c r="N5" s="25"/>
      <c r="O5" s="25"/>
      <c r="P5" s="836"/>
      <c r="Q5" s="837"/>
      <c r="R5" s="45"/>
    </row>
    <row r="6" spans="1:18" ht="14.5">
      <c r="A6" s="352"/>
      <c r="B6" s="365" t="s">
        <v>19</v>
      </c>
      <c r="C6" s="80"/>
      <c r="D6" s="48"/>
      <c r="E6" s="48"/>
      <c r="F6" s="46"/>
      <c r="G6" s="47"/>
      <c r="H6" s="47"/>
      <c r="I6" s="48"/>
      <c r="J6" s="28"/>
      <c r="K6" s="80"/>
      <c r="L6" s="26"/>
      <c r="M6" s="27"/>
      <c r="N6" s="28"/>
      <c r="O6" s="28"/>
      <c r="P6" s="838"/>
      <c r="Q6" s="839"/>
      <c r="R6" s="440"/>
    </row>
    <row r="7" spans="1:18" ht="14.5">
      <c r="A7" s="352"/>
      <c r="B7" s="365" t="s">
        <v>19</v>
      </c>
      <c r="C7" s="80"/>
      <c r="D7" s="48"/>
      <c r="E7" s="48"/>
      <c r="F7" s="46"/>
      <c r="G7" s="47"/>
      <c r="H7" s="47"/>
      <c r="I7" s="48"/>
      <c r="J7" s="28"/>
      <c r="K7" s="80"/>
      <c r="L7" s="26"/>
      <c r="M7" s="27"/>
      <c r="N7" s="28"/>
      <c r="O7" s="28"/>
      <c r="P7" s="838"/>
      <c r="Q7" s="839"/>
      <c r="R7" s="440"/>
    </row>
    <row r="8" spans="1:18" s="76" customFormat="1" ht="14.5">
      <c r="A8" s="353"/>
      <c r="B8" s="75" t="s">
        <v>19</v>
      </c>
      <c r="C8" s="81"/>
      <c r="D8" s="51"/>
      <c r="E8" s="51"/>
      <c r="F8" s="49"/>
      <c r="G8" s="50"/>
      <c r="H8" s="50"/>
      <c r="I8" s="51"/>
      <c r="J8" s="31"/>
      <c r="K8" s="81"/>
      <c r="L8" s="29"/>
      <c r="M8" s="30"/>
      <c r="N8" s="31"/>
      <c r="O8" s="31"/>
      <c r="P8" s="840"/>
      <c r="Q8" s="841"/>
      <c r="R8" s="52"/>
    </row>
    <row r="9" spans="1:18" s="76" customFormat="1" ht="14.5">
      <c r="A9" s="72"/>
      <c r="B9" s="409"/>
      <c r="C9" s="18"/>
      <c r="D9" s="360"/>
      <c r="E9" s="360"/>
      <c r="F9" s="53"/>
      <c r="G9" s="367"/>
      <c r="H9" s="54"/>
      <c r="I9" s="55"/>
      <c r="J9" s="32"/>
      <c r="K9" s="68"/>
      <c r="L9" s="34"/>
      <c r="M9" s="56"/>
      <c r="N9" s="32"/>
      <c r="O9" s="32"/>
      <c r="P9" s="842"/>
      <c r="Q9" s="843"/>
      <c r="R9" s="442"/>
    </row>
    <row r="10" spans="1:18" ht="14.5">
      <c r="A10" s="352"/>
      <c r="B10" s="364"/>
      <c r="C10" s="19"/>
      <c r="D10" s="358"/>
      <c r="E10" s="358"/>
      <c r="F10" s="488"/>
      <c r="G10" s="340"/>
      <c r="H10" s="58"/>
      <c r="I10" s="59"/>
      <c r="J10" s="35"/>
      <c r="K10" s="69"/>
      <c r="L10" s="36"/>
      <c r="M10" s="60"/>
      <c r="N10" s="35"/>
      <c r="O10" s="35"/>
      <c r="P10" s="844"/>
      <c r="Q10" s="845"/>
      <c r="R10" s="61"/>
    </row>
    <row r="11" spans="1:18" ht="14.5">
      <c r="A11" s="352"/>
      <c r="B11" s="364"/>
      <c r="C11" s="82"/>
      <c r="D11" s="358"/>
      <c r="E11" s="358"/>
      <c r="F11" s="57"/>
      <c r="G11" s="340"/>
      <c r="H11" s="58"/>
      <c r="I11" s="59"/>
      <c r="J11" s="35"/>
      <c r="K11" s="69"/>
      <c r="L11" s="36"/>
      <c r="M11" s="60"/>
      <c r="N11" s="35"/>
      <c r="O11" s="35"/>
      <c r="P11" s="844"/>
      <c r="Q11" s="845"/>
      <c r="R11" s="61"/>
    </row>
    <row r="12" spans="1:18" ht="14.5">
      <c r="A12" s="352"/>
      <c r="B12" s="364"/>
      <c r="C12" s="82"/>
      <c r="D12" s="358"/>
      <c r="E12" s="358"/>
      <c r="F12" s="57"/>
      <c r="G12" s="340"/>
      <c r="H12" s="58"/>
      <c r="I12" s="59"/>
      <c r="J12" s="35"/>
      <c r="K12" s="69"/>
      <c r="L12" s="36"/>
      <c r="M12" s="60"/>
      <c r="N12" s="35"/>
      <c r="O12" s="35"/>
      <c r="P12" s="844"/>
      <c r="Q12" s="845"/>
      <c r="R12" s="441"/>
    </row>
    <row r="13" spans="1:18" ht="14.5">
      <c r="A13" s="352"/>
      <c r="B13" s="364"/>
      <c r="C13" s="82"/>
      <c r="D13" s="358"/>
      <c r="E13" s="358"/>
      <c r="F13" s="57"/>
      <c r="G13" s="340"/>
      <c r="H13" s="58"/>
      <c r="I13" s="59"/>
      <c r="J13" s="35"/>
      <c r="K13" s="69"/>
      <c r="L13" s="36"/>
      <c r="M13" s="60"/>
      <c r="N13" s="35"/>
      <c r="O13" s="35"/>
      <c r="P13" s="844"/>
      <c r="Q13" s="845"/>
      <c r="R13" s="61"/>
    </row>
    <row r="14" spans="1:18" ht="14.5">
      <c r="A14" s="352"/>
      <c r="B14" s="364"/>
      <c r="C14" s="82"/>
      <c r="D14" s="358"/>
      <c r="E14" s="358"/>
      <c r="F14" s="57"/>
      <c r="G14" s="340"/>
      <c r="H14" s="58"/>
      <c r="I14" s="59"/>
      <c r="J14" s="35"/>
      <c r="K14" s="69"/>
      <c r="L14" s="36"/>
      <c r="M14" s="60"/>
      <c r="N14" s="35"/>
      <c r="O14" s="35"/>
      <c r="P14" s="844"/>
      <c r="Q14" s="845"/>
      <c r="R14" s="61"/>
    </row>
    <row r="15" spans="1:18" ht="14.5">
      <c r="A15" s="352"/>
      <c r="B15" s="364"/>
      <c r="C15" s="82"/>
      <c r="D15" s="358"/>
      <c r="E15" s="358"/>
      <c r="F15" s="57"/>
      <c r="G15" s="340"/>
      <c r="H15" s="58"/>
      <c r="I15" s="59"/>
      <c r="J15" s="35"/>
      <c r="K15" s="69"/>
      <c r="L15" s="36"/>
      <c r="M15" s="60"/>
      <c r="N15" s="35"/>
      <c r="O15" s="35"/>
      <c r="P15" s="844"/>
      <c r="Q15" s="845"/>
      <c r="R15" s="61"/>
    </row>
    <row r="16" spans="1:18" ht="14.5">
      <c r="A16" s="353"/>
      <c r="B16" s="484"/>
      <c r="C16" s="485"/>
      <c r="D16" s="359"/>
      <c r="E16" s="359"/>
      <c r="F16" s="62"/>
      <c r="G16" s="366"/>
      <c r="H16" s="63"/>
      <c r="I16" s="64"/>
      <c r="J16" s="65"/>
      <c r="K16" s="70"/>
      <c r="L16" s="33"/>
      <c r="M16" s="66"/>
      <c r="N16" s="65"/>
      <c r="O16" s="65"/>
      <c r="P16" s="846"/>
      <c r="Q16" s="847"/>
      <c r="R16" s="67"/>
    </row>
    <row r="17" spans="1:18" ht="14.5">
      <c r="A17" s="471"/>
      <c r="B17" s="472"/>
      <c r="C17" s="473"/>
      <c r="D17" s="474"/>
      <c r="E17" s="474"/>
      <c r="F17" s="475"/>
      <c r="G17" s="476"/>
      <c r="H17" s="477"/>
      <c r="I17" s="478"/>
      <c r="J17" s="479"/>
      <c r="K17" s="481"/>
      <c r="L17" s="482"/>
      <c r="M17" s="480"/>
      <c r="N17" s="479"/>
      <c r="O17" s="479"/>
      <c r="P17" s="848"/>
      <c r="Q17" s="849"/>
      <c r="R17" s="483"/>
    </row>
    <row r="18" spans="1:18" ht="14.5">
      <c r="A18" s="352"/>
      <c r="B18" s="364"/>
      <c r="C18" s="82"/>
      <c r="D18" s="358"/>
      <c r="E18" s="358"/>
      <c r="F18" s="57"/>
      <c r="G18" s="340"/>
      <c r="H18" s="58"/>
      <c r="I18" s="59"/>
      <c r="J18" s="35"/>
      <c r="K18" s="69"/>
      <c r="L18" s="36"/>
      <c r="M18" s="60"/>
      <c r="N18" s="35"/>
      <c r="O18" s="35"/>
      <c r="P18" s="844"/>
      <c r="Q18" s="845"/>
      <c r="R18" s="61"/>
    </row>
    <row r="19" spans="1:18" ht="14.5">
      <c r="A19" s="352"/>
      <c r="B19" s="364"/>
      <c r="C19" s="82"/>
      <c r="D19" s="358"/>
      <c r="E19" s="358"/>
      <c r="F19" s="57"/>
      <c r="G19" s="340"/>
      <c r="H19" s="58"/>
      <c r="I19" s="59"/>
      <c r="J19" s="35"/>
      <c r="K19" s="69"/>
      <c r="L19" s="36"/>
      <c r="M19" s="60"/>
      <c r="N19" s="35"/>
      <c r="O19" s="35"/>
      <c r="P19" s="844"/>
      <c r="Q19" s="845"/>
      <c r="R19" s="61"/>
    </row>
    <row r="20" spans="1:18" ht="14.5">
      <c r="A20" s="352"/>
      <c r="B20" s="364"/>
      <c r="C20" s="82"/>
      <c r="D20" s="358"/>
      <c r="E20" s="358"/>
      <c r="F20" s="57"/>
      <c r="G20" s="340"/>
      <c r="H20" s="58"/>
      <c r="I20" s="59"/>
      <c r="J20" s="35"/>
      <c r="K20" s="69"/>
      <c r="L20" s="36"/>
      <c r="M20" s="60"/>
      <c r="N20" s="35"/>
      <c r="O20" s="35"/>
      <c r="P20" s="844"/>
      <c r="Q20" s="845"/>
      <c r="R20" s="61"/>
    </row>
    <row r="21" spans="1:18" ht="14.5">
      <c r="A21" s="352"/>
      <c r="B21" s="364"/>
      <c r="C21" s="82"/>
      <c r="D21" s="358"/>
      <c r="E21" s="358"/>
      <c r="F21" s="57"/>
      <c r="G21" s="340"/>
      <c r="H21" s="58"/>
      <c r="I21" s="59"/>
      <c r="J21" s="35"/>
      <c r="K21" s="69"/>
      <c r="L21" s="36"/>
      <c r="M21" s="60"/>
      <c r="N21" s="35"/>
      <c r="O21" s="35"/>
      <c r="P21" s="844"/>
      <c r="Q21" s="845"/>
      <c r="R21" s="61"/>
    </row>
    <row r="22" spans="1:18" ht="14.5">
      <c r="A22" s="352"/>
      <c r="B22" s="364"/>
      <c r="C22" s="82"/>
      <c r="D22" s="358"/>
      <c r="E22" s="358"/>
      <c r="F22" s="57"/>
      <c r="G22" s="340"/>
      <c r="H22" s="58"/>
      <c r="I22" s="59"/>
      <c r="J22" s="35"/>
      <c r="K22" s="69"/>
      <c r="L22" s="36"/>
      <c r="M22" s="60"/>
      <c r="N22" s="35"/>
      <c r="O22" s="35"/>
      <c r="P22" s="844"/>
      <c r="Q22" s="845"/>
      <c r="R22" s="61"/>
    </row>
    <row r="23" spans="1:18" ht="14.5">
      <c r="A23" s="352"/>
      <c r="B23" s="364"/>
      <c r="C23" s="82"/>
      <c r="D23" s="358"/>
      <c r="E23" s="358"/>
      <c r="F23" s="57"/>
      <c r="G23" s="340"/>
      <c r="H23" s="58"/>
      <c r="I23" s="59"/>
      <c r="J23" s="35"/>
      <c r="K23" s="69"/>
      <c r="L23" s="36"/>
      <c r="M23" s="60"/>
      <c r="N23" s="35"/>
      <c r="O23" s="35"/>
      <c r="P23" s="844"/>
      <c r="Q23" s="845"/>
      <c r="R23" s="61"/>
    </row>
    <row r="24" spans="1:18" ht="14.5">
      <c r="A24" s="352"/>
      <c r="B24" s="364"/>
      <c r="C24" s="82"/>
      <c r="D24" s="358"/>
      <c r="E24" s="358"/>
      <c r="F24" s="57"/>
      <c r="G24" s="340"/>
      <c r="H24" s="58"/>
      <c r="I24" s="59"/>
      <c r="J24" s="35"/>
      <c r="K24" s="69"/>
      <c r="L24" s="36"/>
      <c r="M24" s="60"/>
      <c r="N24" s="35"/>
      <c r="O24" s="35"/>
      <c r="P24" s="844"/>
      <c r="Q24" s="845"/>
      <c r="R24" s="61"/>
    </row>
    <row r="25" spans="1:18" ht="14.5">
      <c r="A25" s="352"/>
      <c r="B25" s="364"/>
      <c r="C25" s="82"/>
      <c r="D25" s="358"/>
      <c r="E25" s="358"/>
      <c r="F25" s="57"/>
      <c r="G25" s="340"/>
      <c r="H25" s="58"/>
      <c r="I25" s="59"/>
      <c r="J25" s="35"/>
      <c r="K25" s="69"/>
      <c r="L25" s="36"/>
      <c r="M25" s="60"/>
      <c r="N25" s="35"/>
      <c r="O25" s="35"/>
      <c r="P25" s="844"/>
      <c r="Q25" s="845"/>
      <c r="R25" s="61"/>
    </row>
    <row r="26" spans="1:18" ht="14.5">
      <c r="A26" s="352"/>
      <c r="B26" s="364"/>
      <c r="C26" s="82"/>
      <c r="D26" s="358"/>
      <c r="E26" s="358"/>
      <c r="F26" s="57"/>
      <c r="G26" s="340"/>
      <c r="H26" s="58"/>
      <c r="I26" s="59"/>
      <c r="J26" s="35"/>
      <c r="K26" s="69"/>
      <c r="L26" s="36"/>
      <c r="M26" s="60"/>
      <c r="N26" s="35"/>
      <c r="O26" s="35"/>
      <c r="P26" s="844"/>
      <c r="Q26" s="845"/>
      <c r="R26" s="61"/>
    </row>
    <row r="27" spans="1:18" ht="14.5">
      <c r="A27" s="352"/>
      <c r="B27" s="364"/>
      <c r="C27" s="82"/>
      <c r="D27" s="358"/>
      <c r="E27" s="358"/>
      <c r="F27" s="57"/>
      <c r="G27" s="340"/>
      <c r="H27" s="58"/>
      <c r="I27" s="59"/>
      <c r="J27" s="35"/>
      <c r="K27" s="69"/>
      <c r="L27" s="36"/>
      <c r="M27" s="60"/>
      <c r="N27" s="35"/>
      <c r="O27" s="35"/>
      <c r="P27" s="844"/>
      <c r="Q27" s="845"/>
      <c r="R27" s="61"/>
    </row>
    <row r="28" spans="1:18" ht="14.5">
      <c r="A28" s="352"/>
      <c r="B28" s="364"/>
      <c r="C28" s="82"/>
      <c r="D28" s="358"/>
      <c r="E28" s="358"/>
      <c r="F28" s="57"/>
      <c r="G28" s="340"/>
      <c r="H28" s="58"/>
      <c r="I28" s="59"/>
      <c r="J28" s="35"/>
      <c r="K28" s="69"/>
      <c r="L28" s="36"/>
      <c r="M28" s="60"/>
      <c r="N28" s="35"/>
      <c r="O28" s="35"/>
      <c r="P28" s="844"/>
      <c r="Q28" s="845"/>
      <c r="R28" s="61"/>
    </row>
    <row r="29" spans="1:18" ht="14.5">
      <c r="A29" s="353"/>
      <c r="B29" s="484"/>
      <c r="C29" s="485"/>
      <c r="D29" s="359"/>
      <c r="E29" s="359"/>
      <c r="F29" s="62"/>
      <c r="G29" s="366"/>
      <c r="H29" s="63"/>
      <c r="I29" s="64"/>
      <c r="J29" s="65"/>
      <c r="K29" s="70"/>
      <c r="L29" s="33"/>
      <c r="M29" s="66"/>
      <c r="N29" s="65"/>
      <c r="O29" s="65"/>
      <c r="P29" s="846"/>
      <c r="Q29" s="847"/>
      <c r="R29" s="67"/>
    </row>
  </sheetData>
  <mergeCells count="2">
    <mergeCell ref="K1:M1"/>
    <mergeCell ref="P1:Q1"/>
  </mergeCells>
  <printOptions horizontalCentered="1"/>
  <pageMargins left="0.25" right="0.25" top="1.25" bottom="0.75" header="0.75" footer="0.3"/>
  <pageSetup scale="92" orientation="landscape" r:id="rId1"/>
  <headerFooter scaleWithDoc="0" alignWithMargins="0">
    <oddHeader>&amp;C&amp;"Arial,Regular"&amp;12  Durum Supplementary Data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E24" sqref="E24"/>
    </sheetView>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D31"/>
  <sheetViews>
    <sheetView zoomScaleNormal="100" workbookViewId="0">
      <selection activeCell="A4" sqref="A4"/>
    </sheetView>
  </sheetViews>
  <sheetFormatPr defaultColWidth="9.1796875" defaultRowHeight="14.5"/>
  <cols>
    <col min="1" max="1" width="9.7265625" style="77" customWidth="1"/>
    <col min="2" max="2" width="17.26953125" style="77" customWidth="1"/>
    <col min="3" max="3" width="34.54296875" style="77" customWidth="1"/>
    <col min="4" max="4" width="15.7265625" style="77" customWidth="1"/>
    <col min="5" max="16384" width="9.1796875" style="77"/>
  </cols>
  <sheetData>
    <row r="1" spans="1:4">
      <c r="A1" s="883"/>
      <c r="B1" s="883"/>
      <c r="C1" s="883"/>
      <c r="D1" s="883"/>
    </row>
    <row r="2" spans="1:4">
      <c r="A2" s="368" t="s">
        <v>178</v>
      </c>
      <c r="B2" s="369" t="s">
        <v>179</v>
      </c>
      <c r="C2" s="447" t="s">
        <v>180</v>
      </c>
      <c r="D2" s="370" t="s">
        <v>181</v>
      </c>
    </row>
    <row r="3" spans="1:4">
      <c r="A3" s="371" t="s">
        <v>29</v>
      </c>
      <c r="B3" s="372" t="s">
        <v>19</v>
      </c>
      <c r="C3" s="443" t="s">
        <v>32</v>
      </c>
      <c r="D3" s="373"/>
    </row>
    <row r="4" spans="1:4">
      <c r="A4" s="377" t="s">
        <v>317</v>
      </c>
      <c r="B4" s="378" t="s">
        <v>19</v>
      </c>
      <c r="C4" s="445" t="s">
        <v>316</v>
      </c>
      <c r="D4" s="376"/>
    </row>
    <row r="5" spans="1:4">
      <c r="A5" s="377" t="s">
        <v>313</v>
      </c>
      <c r="B5" s="378" t="s">
        <v>19</v>
      </c>
      <c r="C5" s="445" t="s">
        <v>314</v>
      </c>
      <c r="D5" s="379"/>
    </row>
    <row r="6" spans="1:4" ht="15" customHeight="1">
      <c r="A6" s="377" t="s">
        <v>315</v>
      </c>
      <c r="B6" s="378" t="s">
        <v>19</v>
      </c>
      <c r="C6" s="446" t="s">
        <v>312</v>
      </c>
      <c r="D6" s="380"/>
    </row>
    <row r="7" spans="1:4">
      <c r="A7" s="371"/>
      <c r="B7" s="372"/>
      <c r="C7" s="443"/>
      <c r="D7" s="373"/>
    </row>
    <row r="8" spans="1:4">
      <c r="A8" s="377"/>
      <c r="B8" s="378"/>
      <c r="C8" s="446"/>
      <c r="D8" s="380"/>
    </row>
    <row r="9" spans="1:4">
      <c r="A9" s="374"/>
      <c r="B9" s="375"/>
      <c r="C9" s="444"/>
      <c r="D9" s="376"/>
    </row>
    <row r="10" spans="1:4">
      <c r="A10" s="374"/>
      <c r="B10" s="375"/>
      <c r="C10" s="444"/>
      <c r="D10" s="376"/>
    </row>
    <row r="11" spans="1:4">
      <c r="A11" s="374"/>
      <c r="B11" s="375"/>
      <c r="C11" s="444"/>
      <c r="D11" s="376"/>
    </row>
    <row r="12" spans="1:4">
      <c r="A12" s="374"/>
      <c r="B12" s="375"/>
      <c r="C12" s="444"/>
      <c r="D12" s="376"/>
    </row>
    <row r="13" spans="1:4">
      <c r="A13" s="374"/>
      <c r="B13" s="375"/>
      <c r="C13" s="444"/>
      <c r="D13" s="376"/>
    </row>
    <row r="14" spans="1:4">
      <c r="A14" s="459"/>
      <c r="B14" s="460"/>
      <c r="C14" s="461"/>
      <c r="D14" s="462"/>
    </row>
    <row r="15" spans="1:4">
      <c r="A15" s="72"/>
      <c r="B15" s="212"/>
      <c r="D15" s="458"/>
    </row>
    <row r="16" spans="1:4">
      <c r="A16" s="374"/>
      <c r="B16" s="465"/>
      <c r="C16" s="466"/>
      <c r="D16" s="376"/>
    </row>
    <row r="17" spans="1:4">
      <c r="A17" s="72"/>
      <c r="B17" s="212"/>
      <c r="D17" s="458"/>
    </row>
    <row r="18" spans="1:4">
      <c r="A18" s="374"/>
      <c r="B18" s="465"/>
      <c r="C18" s="466"/>
      <c r="D18" s="376"/>
    </row>
    <row r="19" spans="1:4">
      <c r="A19" s="72"/>
      <c r="B19" s="212"/>
      <c r="D19" s="458"/>
    </row>
    <row r="20" spans="1:4">
      <c r="A20" s="374"/>
      <c r="B20" s="465"/>
      <c r="C20" s="466"/>
      <c r="D20" s="376"/>
    </row>
    <row r="21" spans="1:4">
      <c r="A21" s="72"/>
      <c r="B21" s="212"/>
      <c r="D21" s="458"/>
    </row>
    <row r="22" spans="1:4">
      <c r="A22" s="72"/>
      <c r="B22" s="212"/>
      <c r="D22" s="458"/>
    </row>
    <row r="23" spans="1:4">
      <c r="A23" s="374"/>
      <c r="B23" s="465"/>
      <c r="C23" s="466"/>
      <c r="D23" s="376"/>
    </row>
    <row r="24" spans="1:4">
      <c r="A24" s="877"/>
      <c r="B24" s="879"/>
      <c r="C24" s="467"/>
      <c r="D24" s="881"/>
    </row>
    <row r="25" spans="1:4">
      <c r="A25" s="878"/>
      <c r="B25" s="880"/>
      <c r="C25" s="259"/>
      <c r="D25" s="882"/>
    </row>
    <row r="26" spans="1:4">
      <c r="A26" s="877"/>
      <c r="B26" s="879"/>
      <c r="C26" s="467"/>
      <c r="D26" s="881"/>
    </row>
    <row r="27" spans="1:4">
      <c r="A27" s="878"/>
      <c r="B27" s="880"/>
      <c r="C27" s="468"/>
      <c r="D27" s="882"/>
    </row>
    <row r="28" spans="1:4">
      <c r="A28" s="73"/>
      <c r="B28" s="463"/>
      <c r="C28" s="464"/>
      <c r="D28" s="381"/>
    </row>
    <row r="30" spans="1:4">
      <c r="A30" s="469" t="s">
        <v>183</v>
      </c>
    </row>
    <row r="31" spans="1:4">
      <c r="A31" s="469"/>
      <c r="B31" s="470"/>
      <c r="C31" s="469"/>
    </row>
  </sheetData>
  <mergeCells count="7">
    <mergeCell ref="A26:A27"/>
    <mergeCell ref="B26:B27"/>
    <mergeCell ref="D26:D27"/>
    <mergeCell ref="D24:D25"/>
    <mergeCell ref="A1:D1"/>
    <mergeCell ref="A24:A25"/>
    <mergeCell ref="B24:B25"/>
  </mergeCells>
  <printOptions horizontalCentered="1"/>
  <pageMargins left="1.75" right="1.75" top="1.73" bottom="0.75" header="0.84" footer="0.3"/>
  <pageSetup scale="91" orientation="portrait" r:id="rId1"/>
  <headerFooter>
    <oddHeader>&amp;C&amp;12&amp;A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
  <sheetViews>
    <sheetView workbookViewId="0">
      <selection activeCell="E14" sqref="E14"/>
    </sheetView>
  </sheetViews>
  <sheetFormatPr defaultRowHeight="1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A1:L94"/>
  <sheetViews>
    <sheetView zoomScale="94" zoomScaleNormal="94" workbookViewId="0">
      <pane xSplit="1" ySplit="3" topLeftCell="B73" activePane="bottomRight" state="frozen"/>
      <selection pane="topRight" activeCell="B1" sqref="B1"/>
      <selection pane="bottomLeft" activeCell="A4" sqref="A4"/>
      <selection pane="bottomRight" activeCell="A31" sqref="A31"/>
    </sheetView>
  </sheetViews>
  <sheetFormatPr defaultColWidth="11.453125" defaultRowHeight="12.5"/>
  <cols>
    <col min="1" max="1" width="22.453125" style="575" bestFit="1" customWidth="1"/>
    <col min="2" max="2" width="17.54296875" style="575" bestFit="1" customWidth="1"/>
    <col min="3" max="3" width="11.453125" style="576" bestFit="1" customWidth="1"/>
    <col min="4" max="4" width="16.81640625" style="576" bestFit="1" customWidth="1"/>
    <col min="5" max="5" width="13.1796875" style="575" customWidth="1"/>
    <col min="6" max="6" width="12.453125" style="575" bestFit="1" customWidth="1"/>
    <col min="7" max="7" width="13.1796875" style="575" customWidth="1"/>
    <col min="8" max="8" width="15.81640625" style="576" bestFit="1" customWidth="1"/>
    <col min="9" max="9" width="13.1796875" style="575" customWidth="1"/>
    <col min="10" max="10" width="13.7265625" style="575" bestFit="1" customWidth="1"/>
    <col min="11" max="11" width="14" style="576" bestFit="1" customWidth="1"/>
    <col min="12" max="12" width="9.81640625" style="576" bestFit="1" customWidth="1"/>
    <col min="13" max="16384" width="11.453125" style="575"/>
  </cols>
  <sheetData>
    <row r="1" spans="1:12">
      <c r="A1" s="573"/>
      <c r="B1" s="573"/>
      <c r="C1" s="574"/>
      <c r="D1" s="574"/>
      <c r="E1" s="573"/>
      <c r="F1" s="573"/>
      <c r="K1" s="574"/>
      <c r="L1" s="574"/>
    </row>
    <row r="2" spans="1:12" s="576" customFormat="1" ht="13" thickBot="1">
      <c r="A2" s="574"/>
      <c r="B2" s="577" t="s">
        <v>185</v>
      </c>
      <c r="C2" s="578" t="s">
        <v>245</v>
      </c>
      <c r="D2" s="578" t="s">
        <v>187</v>
      </c>
      <c r="E2" s="578" t="s">
        <v>232</v>
      </c>
      <c r="F2" s="578" t="s">
        <v>188</v>
      </c>
      <c r="G2" s="577" t="s">
        <v>189</v>
      </c>
      <c r="H2" s="577" t="s">
        <v>190</v>
      </c>
      <c r="I2" s="577" t="s">
        <v>216</v>
      </c>
      <c r="J2" s="577" t="s">
        <v>233</v>
      </c>
      <c r="K2" s="577" t="s">
        <v>184</v>
      </c>
      <c r="L2" s="578" t="s">
        <v>186</v>
      </c>
    </row>
    <row r="3" spans="1:12" ht="13">
      <c r="A3" s="579" t="s">
        <v>141</v>
      </c>
      <c r="B3" s="382"/>
      <c r="C3" s="574"/>
      <c r="D3" s="580"/>
      <c r="E3" s="574"/>
      <c r="F3" s="580"/>
      <c r="G3" s="382"/>
      <c r="H3" s="382"/>
      <c r="I3" s="382"/>
      <c r="J3" s="382"/>
      <c r="K3" s="580"/>
      <c r="L3" s="382"/>
    </row>
    <row r="4" spans="1:12">
      <c r="A4" s="581" t="s">
        <v>191</v>
      </c>
      <c r="B4" s="582"/>
      <c r="C4" s="582"/>
      <c r="D4" s="582"/>
      <c r="E4" s="582"/>
      <c r="F4" s="582"/>
      <c r="G4" s="582"/>
      <c r="H4" s="582"/>
      <c r="I4" s="582"/>
      <c r="J4" s="582"/>
      <c r="K4" s="582"/>
      <c r="L4" s="582"/>
    </row>
    <row r="5" spans="1:12" s="574" customFormat="1">
      <c r="A5" s="581" t="s">
        <v>192</v>
      </c>
      <c r="B5" s="582"/>
      <c r="C5" s="582"/>
      <c r="D5" s="582"/>
      <c r="E5" s="582"/>
      <c r="F5" s="582"/>
      <c r="G5" s="582"/>
      <c r="H5" s="582"/>
      <c r="I5" s="582"/>
      <c r="J5" s="583"/>
      <c r="K5" s="582"/>
      <c r="L5" s="582"/>
    </row>
    <row r="6" spans="1:12" s="585" customFormat="1" ht="24" customHeight="1">
      <c r="A6" s="584" t="s">
        <v>193</v>
      </c>
      <c r="B6" s="457"/>
      <c r="C6" s="457"/>
      <c r="D6" s="457"/>
      <c r="E6" s="457"/>
      <c r="F6" s="457"/>
      <c r="G6" s="457"/>
      <c r="H6" s="457"/>
      <c r="I6" s="457"/>
      <c r="J6" s="457"/>
      <c r="K6" s="457"/>
      <c r="L6" s="457"/>
    </row>
    <row r="7" spans="1:12" ht="37.5" customHeight="1">
      <c r="A7" s="586" t="s">
        <v>194</v>
      </c>
      <c r="B7" s="587"/>
      <c r="C7" s="587"/>
      <c r="D7" s="587"/>
      <c r="E7" s="587"/>
      <c r="F7" s="587"/>
      <c r="G7" s="587"/>
      <c r="H7" s="587"/>
      <c r="I7" s="587"/>
      <c r="J7" s="587"/>
      <c r="K7" s="588"/>
      <c r="L7" s="587"/>
    </row>
    <row r="8" spans="1:12">
      <c r="A8" s="581" t="s">
        <v>195</v>
      </c>
      <c r="B8" s="589"/>
      <c r="C8" s="589"/>
      <c r="D8" s="589"/>
      <c r="E8" s="589"/>
      <c r="F8" s="589"/>
      <c r="G8" s="589"/>
      <c r="H8" s="589"/>
      <c r="I8" s="589"/>
      <c r="J8" s="589"/>
      <c r="K8" s="590"/>
      <c r="L8" s="590"/>
    </row>
    <row r="9" spans="1:12">
      <c r="A9" s="581" t="s">
        <v>196</v>
      </c>
      <c r="B9" s="590"/>
      <c r="C9" s="590"/>
      <c r="D9" s="590"/>
      <c r="E9" s="590"/>
      <c r="F9" s="590"/>
      <c r="G9" s="590"/>
      <c r="H9" s="590"/>
      <c r="I9" s="591"/>
      <c r="J9" s="590"/>
      <c r="K9" s="590"/>
      <c r="L9" s="590"/>
    </row>
    <row r="10" spans="1:12" s="594" customFormat="1">
      <c r="A10" s="592" t="s">
        <v>197</v>
      </c>
      <c r="B10" s="590"/>
      <c r="C10" s="590"/>
      <c r="D10" s="590"/>
      <c r="E10" s="590"/>
      <c r="F10" s="590"/>
      <c r="G10" s="590"/>
      <c r="H10" s="590"/>
      <c r="I10" s="593"/>
      <c r="J10" s="593"/>
      <c r="K10" s="590"/>
      <c r="L10" s="590"/>
    </row>
    <row r="11" spans="1:12">
      <c r="A11" s="581" t="s">
        <v>198</v>
      </c>
      <c r="B11" s="590"/>
      <c r="C11" s="590"/>
      <c r="D11" s="590"/>
      <c r="E11" s="590"/>
      <c r="F11" s="590"/>
      <c r="G11" s="590"/>
      <c r="H11" s="590"/>
      <c r="I11" s="591"/>
      <c r="J11" s="591"/>
      <c r="K11" s="590"/>
      <c r="L11" s="590"/>
    </row>
    <row r="12" spans="1:12">
      <c r="A12" s="581" t="s">
        <v>199</v>
      </c>
      <c r="B12" s="595"/>
      <c r="C12" s="595"/>
      <c r="D12" s="595"/>
      <c r="E12" s="595"/>
      <c r="F12" s="595"/>
      <c r="G12" s="595"/>
      <c r="H12" s="595"/>
      <c r="I12" s="596"/>
      <c r="J12" s="597"/>
      <c r="K12" s="595"/>
      <c r="L12" s="595"/>
    </row>
    <row r="13" spans="1:12">
      <c r="A13" s="581" t="s">
        <v>200</v>
      </c>
      <c r="B13" s="590"/>
      <c r="C13" s="590"/>
      <c r="D13" s="590"/>
      <c r="E13" s="590"/>
      <c r="F13" s="590"/>
      <c r="G13" s="590"/>
      <c r="H13" s="590"/>
      <c r="I13" s="598"/>
      <c r="J13" s="598"/>
      <c r="K13" s="590"/>
      <c r="L13" s="590"/>
    </row>
    <row r="14" spans="1:12">
      <c r="A14" s="581" t="s">
        <v>201</v>
      </c>
      <c r="B14" s="590"/>
      <c r="C14" s="590"/>
      <c r="D14" s="590"/>
      <c r="E14" s="590"/>
      <c r="F14" s="590"/>
      <c r="G14" s="590"/>
      <c r="H14" s="590"/>
      <c r="I14" s="591"/>
      <c r="J14" s="591"/>
      <c r="K14" s="590"/>
      <c r="L14" s="590"/>
    </row>
    <row r="15" spans="1:12" s="600" customFormat="1">
      <c r="A15" s="599" t="s">
        <v>202</v>
      </c>
      <c r="B15" s="590"/>
      <c r="C15" s="590"/>
      <c r="D15" s="590"/>
      <c r="E15" s="590"/>
      <c r="F15" s="590"/>
      <c r="G15" s="590"/>
      <c r="H15" s="590"/>
      <c r="I15" s="590"/>
      <c r="J15" s="590"/>
      <c r="K15" s="590"/>
      <c r="L15" s="590"/>
    </row>
    <row r="16" spans="1:12" s="600" customFormat="1">
      <c r="A16" s="599" t="s">
        <v>203</v>
      </c>
      <c r="B16" s="590"/>
      <c r="C16" s="590"/>
      <c r="D16" s="590"/>
      <c r="E16" s="590"/>
      <c r="F16" s="590"/>
      <c r="G16" s="590"/>
      <c r="H16" s="590"/>
      <c r="I16" s="591"/>
      <c r="J16" s="591"/>
      <c r="K16" s="590"/>
      <c r="L16" s="590"/>
    </row>
    <row r="17" spans="1:12" s="604" customFormat="1" ht="15" customHeight="1">
      <c r="A17" s="601" t="s">
        <v>204</v>
      </c>
      <c r="B17" s="602"/>
      <c r="C17" s="602"/>
      <c r="D17" s="602"/>
      <c r="E17" s="602"/>
      <c r="F17" s="602"/>
      <c r="G17" s="602"/>
      <c r="H17" s="602"/>
      <c r="I17" s="603"/>
      <c r="J17" s="603"/>
      <c r="K17" s="602"/>
      <c r="L17" s="602"/>
    </row>
    <row r="18" spans="1:12" ht="12" customHeight="1">
      <c r="A18" s="605"/>
      <c r="B18" s="382"/>
      <c r="C18" s="606"/>
      <c r="D18" s="382"/>
      <c r="E18" s="606"/>
      <c r="F18" s="382"/>
      <c r="G18" s="382"/>
      <c r="H18" s="382"/>
      <c r="I18" s="382"/>
      <c r="J18" s="382"/>
      <c r="K18" s="607"/>
      <c r="L18" s="382"/>
    </row>
    <row r="19" spans="1:12">
      <c r="A19" s="608"/>
      <c r="B19" s="382"/>
      <c r="C19" s="574"/>
      <c r="D19" s="580"/>
      <c r="E19" s="574"/>
      <c r="F19" s="580"/>
      <c r="G19" s="382"/>
      <c r="H19" s="382"/>
      <c r="I19" s="382"/>
      <c r="J19" s="382"/>
      <c r="K19" s="580"/>
      <c r="L19" s="382"/>
    </row>
    <row r="20" spans="1:12" ht="13">
      <c r="A20" s="609" t="s">
        <v>318</v>
      </c>
      <c r="B20" s="382"/>
      <c r="C20" s="574"/>
      <c r="D20" s="580"/>
      <c r="E20" s="574"/>
      <c r="F20" s="580"/>
      <c r="G20" s="382"/>
      <c r="H20" s="382"/>
      <c r="I20" s="382"/>
      <c r="J20" s="382"/>
      <c r="K20" s="580"/>
      <c r="L20" s="382"/>
    </row>
    <row r="21" spans="1:12">
      <c r="A21" s="581" t="s">
        <v>191</v>
      </c>
      <c r="B21" s="582"/>
      <c r="C21" s="582"/>
      <c r="D21" s="582"/>
      <c r="E21" s="582"/>
      <c r="F21" s="582"/>
      <c r="G21" s="582"/>
      <c r="H21" s="582"/>
      <c r="I21" s="582"/>
      <c r="J21" s="583"/>
      <c r="K21" s="582"/>
      <c r="L21" s="582"/>
    </row>
    <row r="22" spans="1:12" s="574" customFormat="1">
      <c r="A22" s="581" t="s">
        <v>192</v>
      </c>
      <c r="B22" s="582"/>
      <c r="C22" s="582"/>
      <c r="D22" s="582"/>
      <c r="E22" s="582"/>
      <c r="F22" s="582"/>
      <c r="G22" s="582"/>
      <c r="H22" s="582"/>
      <c r="I22" s="582"/>
      <c r="J22" s="583"/>
      <c r="K22" s="582"/>
      <c r="L22" s="582"/>
    </row>
    <row r="23" spans="1:12" s="585" customFormat="1" ht="24.75" customHeight="1">
      <c r="A23" s="584" t="s">
        <v>193</v>
      </c>
      <c r="B23" s="610"/>
      <c r="C23" s="610"/>
      <c r="D23" s="610"/>
      <c r="E23" s="610"/>
      <c r="F23" s="610"/>
      <c r="G23" s="610"/>
      <c r="H23" s="610"/>
      <c r="I23" s="610"/>
      <c r="J23" s="610"/>
      <c r="K23" s="610"/>
      <c r="L23" s="610"/>
    </row>
    <row r="24" spans="1:12" s="585" customFormat="1" ht="37.5" customHeight="1">
      <c r="A24" s="584" t="s">
        <v>194</v>
      </c>
      <c r="B24" s="610"/>
      <c r="C24" s="610"/>
      <c r="D24" s="610"/>
      <c r="E24" s="610"/>
      <c r="F24" s="610"/>
      <c r="G24" s="610"/>
      <c r="H24" s="610"/>
      <c r="I24" s="610"/>
      <c r="J24" s="610"/>
      <c r="K24" s="610"/>
      <c r="L24" s="610"/>
    </row>
    <row r="25" spans="1:12">
      <c r="A25" s="581" t="s">
        <v>195</v>
      </c>
      <c r="B25" s="596"/>
      <c r="C25" s="596"/>
      <c r="D25" s="596"/>
      <c r="E25" s="596"/>
      <c r="F25" s="596"/>
      <c r="G25" s="596"/>
      <c r="H25" s="596"/>
      <c r="I25" s="596"/>
      <c r="J25" s="596"/>
      <c r="K25" s="611"/>
      <c r="L25" s="611"/>
    </row>
    <row r="26" spans="1:12">
      <c r="A26" s="581" t="s">
        <v>196</v>
      </c>
      <c r="B26" s="597"/>
      <c r="C26" s="597"/>
      <c r="D26" s="597"/>
      <c r="E26" s="597"/>
      <c r="F26" s="597"/>
      <c r="G26" s="597"/>
      <c r="H26" s="597"/>
      <c r="I26" s="597"/>
      <c r="J26" s="597"/>
      <c r="K26" s="597"/>
      <c r="L26" s="597"/>
    </row>
    <row r="27" spans="1:12" s="594" customFormat="1" ht="12.75" customHeight="1">
      <c r="A27" s="592" t="s">
        <v>197</v>
      </c>
      <c r="B27" s="593"/>
      <c r="C27" s="593"/>
      <c r="D27" s="593"/>
      <c r="E27" s="593"/>
      <c r="F27" s="593"/>
      <c r="G27" s="593"/>
      <c r="H27" s="593"/>
      <c r="I27" s="593"/>
      <c r="J27" s="593"/>
      <c r="K27" s="593"/>
      <c r="L27" s="593"/>
    </row>
    <row r="28" spans="1:12">
      <c r="A28" s="581" t="s">
        <v>198</v>
      </c>
      <c r="B28" s="591"/>
      <c r="C28" s="591"/>
      <c r="D28" s="591"/>
      <c r="E28" s="612"/>
      <c r="F28" s="591"/>
      <c r="G28" s="591"/>
      <c r="H28" s="591"/>
      <c r="I28" s="591"/>
      <c r="J28" s="591"/>
      <c r="K28" s="591"/>
      <c r="L28" s="591"/>
    </row>
    <row r="29" spans="1:12" s="600" customFormat="1">
      <c r="A29" s="599" t="s">
        <v>199</v>
      </c>
      <c r="B29" s="597"/>
      <c r="C29" s="597"/>
      <c r="D29" s="595"/>
      <c r="E29" s="597"/>
      <c r="F29" s="597"/>
      <c r="G29" s="597"/>
      <c r="H29" s="597"/>
      <c r="I29" s="597"/>
      <c r="J29" s="595"/>
      <c r="K29" s="597"/>
      <c r="L29" s="597"/>
    </row>
    <row r="30" spans="1:12">
      <c r="A30" s="581" t="s">
        <v>200</v>
      </c>
      <c r="B30" s="591"/>
      <c r="C30" s="591"/>
      <c r="D30" s="591"/>
      <c r="E30" s="591"/>
      <c r="F30" s="591"/>
      <c r="G30" s="591"/>
      <c r="H30" s="598"/>
      <c r="I30" s="598"/>
      <c r="J30" s="598"/>
      <c r="K30" s="591"/>
      <c r="L30" s="591"/>
    </row>
    <row r="31" spans="1:12">
      <c r="A31" s="581" t="s">
        <v>201</v>
      </c>
      <c r="B31" s="591"/>
      <c r="C31" s="591"/>
      <c r="D31" s="591"/>
      <c r="E31" s="591"/>
      <c r="F31" s="591"/>
      <c r="G31" s="591"/>
      <c r="H31" s="591"/>
      <c r="I31" s="591"/>
      <c r="J31" s="591"/>
      <c r="K31" s="591"/>
      <c r="L31" s="591"/>
    </row>
    <row r="32" spans="1:12" s="600" customFormat="1">
      <c r="A32" s="599" t="s">
        <v>202</v>
      </c>
      <c r="B32" s="590"/>
      <c r="C32" s="590"/>
      <c r="D32" s="590"/>
      <c r="E32" s="590"/>
      <c r="F32" s="590"/>
      <c r="G32" s="590"/>
      <c r="H32" s="590"/>
      <c r="I32" s="590"/>
      <c r="J32" s="590"/>
      <c r="K32" s="590"/>
      <c r="L32" s="590"/>
    </row>
    <row r="33" spans="1:12" s="600" customFormat="1">
      <c r="A33" s="599" t="s">
        <v>203</v>
      </c>
      <c r="B33" s="591"/>
      <c r="C33" s="591"/>
      <c r="D33" s="591"/>
      <c r="E33" s="591"/>
      <c r="F33" s="591"/>
      <c r="G33" s="591"/>
      <c r="H33" s="591"/>
      <c r="I33" s="591"/>
      <c r="J33" s="591"/>
      <c r="K33" s="591"/>
      <c r="L33" s="591"/>
    </row>
    <row r="34" spans="1:12" ht="15" customHeight="1">
      <c r="A34" s="581" t="s">
        <v>204</v>
      </c>
      <c r="B34" s="591"/>
      <c r="C34" s="591"/>
      <c r="D34" s="591"/>
      <c r="E34" s="591"/>
      <c r="F34" s="591"/>
      <c r="G34" s="591"/>
      <c r="H34" s="613"/>
      <c r="I34" s="591"/>
      <c r="J34" s="591"/>
      <c r="K34" s="591"/>
      <c r="L34" s="591"/>
    </row>
    <row r="35" spans="1:12">
      <c r="A35" s="605"/>
      <c r="B35" s="382"/>
      <c r="C35" s="606"/>
      <c r="D35" s="382"/>
      <c r="E35" s="606"/>
      <c r="F35" s="382"/>
      <c r="G35" s="382"/>
      <c r="H35" s="382"/>
      <c r="I35" s="382"/>
      <c r="J35" s="382"/>
      <c r="K35" s="382"/>
      <c r="L35" s="382"/>
    </row>
    <row r="36" spans="1:12">
      <c r="A36" s="605"/>
      <c r="B36" s="606"/>
      <c r="C36" s="606"/>
      <c r="D36" s="382"/>
      <c r="E36" s="606"/>
      <c r="F36" s="382"/>
      <c r="G36" s="382"/>
      <c r="H36" s="382"/>
      <c r="I36" s="382"/>
      <c r="J36" s="382"/>
      <c r="K36" s="606"/>
      <c r="L36" s="382"/>
    </row>
    <row r="37" spans="1:12" ht="13">
      <c r="A37" s="826" t="s">
        <v>344</v>
      </c>
      <c r="B37" s="574"/>
      <c r="C37" s="573"/>
      <c r="D37" s="574"/>
      <c r="E37" s="574"/>
      <c r="F37" s="573"/>
      <c r="G37" s="573"/>
      <c r="H37" s="574"/>
      <c r="I37" s="573"/>
      <c r="J37" s="573"/>
      <c r="K37" s="573"/>
      <c r="L37" s="574"/>
    </row>
    <row r="38" spans="1:12">
      <c r="A38" s="581" t="s">
        <v>191</v>
      </c>
      <c r="B38" s="582"/>
      <c r="C38" s="582"/>
      <c r="D38" s="582"/>
      <c r="E38" s="582"/>
      <c r="F38" s="582"/>
      <c r="G38" s="582"/>
      <c r="H38" s="582"/>
      <c r="I38" s="582"/>
      <c r="J38" s="583"/>
      <c r="K38" s="582"/>
      <c r="L38" s="582"/>
    </row>
    <row r="39" spans="1:12" s="574" customFormat="1">
      <c r="A39" s="581" t="s">
        <v>192</v>
      </c>
      <c r="B39" s="582"/>
      <c r="C39" s="582"/>
      <c r="D39" s="582"/>
      <c r="E39" s="582"/>
      <c r="F39" s="582"/>
      <c r="G39" s="582"/>
      <c r="H39" s="582"/>
      <c r="I39" s="582"/>
      <c r="J39" s="583"/>
      <c r="K39" s="582"/>
      <c r="L39" s="582"/>
    </row>
    <row r="40" spans="1:12" s="585" customFormat="1" ht="25.5" customHeight="1">
      <c r="A40" s="584" t="s">
        <v>193</v>
      </c>
      <c r="B40" s="610"/>
      <c r="C40" s="610"/>
      <c r="D40" s="610"/>
      <c r="E40" s="610"/>
      <c r="F40" s="610"/>
      <c r="G40" s="610"/>
      <c r="H40" s="610"/>
      <c r="I40" s="610"/>
      <c r="J40" s="610"/>
      <c r="K40" s="610"/>
      <c r="L40" s="610"/>
    </row>
    <row r="41" spans="1:12" s="585" customFormat="1" ht="38.25" customHeight="1">
      <c r="A41" s="584" t="s">
        <v>194</v>
      </c>
      <c r="B41" s="610"/>
      <c r="C41" s="610"/>
      <c r="D41" s="610"/>
      <c r="E41" s="610"/>
      <c r="F41" s="610"/>
      <c r="G41" s="610"/>
      <c r="H41" s="610"/>
      <c r="I41" s="610"/>
      <c r="J41" s="610"/>
      <c r="K41" s="610"/>
      <c r="L41" s="610"/>
    </row>
    <row r="42" spans="1:12">
      <c r="A42" s="581" t="s">
        <v>195</v>
      </c>
      <c r="B42" s="596"/>
      <c r="C42" s="596"/>
      <c r="D42" s="596"/>
      <c r="E42" s="596"/>
      <c r="F42" s="596"/>
      <c r="G42" s="596"/>
      <c r="H42" s="596"/>
      <c r="I42" s="596"/>
      <c r="J42" s="596"/>
      <c r="K42" s="611"/>
      <c r="L42" s="611"/>
    </row>
    <row r="43" spans="1:12" s="600" customFormat="1">
      <c r="A43" s="599" t="s">
        <v>196</v>
      </c>
      <c r="B43" s="597"/>
      <c r="C43" s="597"/>
      <c r="D43" s="597"/>
      <c r="E43" s="597"/>
      <c r="F43" s="597"/>
      <c r="G43" s="597"/>
      <c r="H43" s="597"/>
      <c r="I43" s="597"/>
      <c r="J43" s="597"/>
      <c r="K43" s="597"/>
      <c r="L43" s="597"/>
    </row>
    <row r="44" spans="1:12" s="594" customFormat="1">
      <c r="A44" s="592" t="s">
        <v>197</v>
      </c>
      <c r="B44" s="593"/>
      <c r="C44" s="593"/>
      <c r="D44" s="593"/>
      <c r="E44" s="593"/>
      <c r="F44" s="593"/>
      <c r="G44" s="593"/>
      <c r="H44" s="593"/>
      <c r="I44" s="593"/>
      <c r="J44" s="593"/>
      <c r="K44" s="593"/>
      <c r="L44" s="593"/>
    </row>
    <row r="45" spans="1:12">
      <c r="A45" s="581" t="s">
        <v>198</v>
      </c>
      <c r="B45" s="597"/>
      <c r="C45" s="597"/>
      <c r="D45" s="597"/>
      <c r="E45" s="597"/>
      <c r="F45" s="597"/>
      <c r="G45" s="597"/>
      <c r="H45" s="597"/>
      <c r="I45" s="597"/>
      <c r="J45" s="597"/>
      <c r="K45" s="597"/>
      <c r="L45" s="597"/>
    </row>
    <row r="46" spans="1:12" s="600" customFormat="1">
      <c r="A46" s="599" t="s">
        <v>199</v>
      </c>
      <c r="B46" s="597"/>
      <c r="C46" s="597"/>
      <c r="D46" s="597"/>
      <c r="E46" s="597"/>
      <c r="F46" s="597"/>
      <c r="G46" s="597"/>
      <c r="H46" s="597"/>
      <c r="I46" s="597"/>
      <c r="J46" s="597"/>
      <c r="K46" s="597"/>
      <c r="L46" s="597"/>
    </row>
    <row r="47" spans="1:12">
      <c r="A47" s="581" t="s">
        <v>200</v>
      </c>
      <c r="B47" s="591"/>
      <c r="C47" s="591"/>
      <c r="D47" s="591"/>
      <c r="E47" s="591"/>
      <c r="F47" s="591"/>
      <c r="G47" s="591"/>
      <c r="H47" s="591"/>
      <c r="I47" s="591"/>
      <c r="J47" s="591"/>
      <c r="K47" s="591"/>
      <c r="L47" s="591"/>
    </row>
    <row r="48" spans="1:12">
      <c r="A48" s="581" t="s">
        <v>201</v>
      </c>
      <c r="B48" s="591"/>
      <c r="C48" s="591"/>
      <c r="D48" s="591"/>
      <c r="E48" s="591"/>
      <c r="F48" s="591"/>
      <c r="G48" s="591"/>
      <c r="H48" s="591"/>
      <c r="I48" s="591"/>
      <c r="J48" s="591"/>
      <c r="K48" s="591"/>
      <c r="L48" s="591"/>
    </row>
    <row r="49" spans="1:12" s="600" customFormat="1">
      <c r="A49" s="599" t="s">
        <v>202</v>
      </c>
      <c r="B49" s="590"/>
      <c r="C49" s="590"/>
      <c r="D49" s="590"/>
      <c r="E49" s="590"/>
      <c r="F49" s="590"/>
      <c r="G49" s="590"/>
      <c r="H49" s="590"/>
      <c r="I49" s="590"/>
      <c r="J49" s="590"/>
      <c r="K49" s="590"/>
      <c r="L49" s="590"/>
    </row>
    <row r="50" spans="1:12" s="600" customFormat="1">
      <c r="A50" s="599" t="s">
        <v>203</v>
      </c>
      <c r="B50" s="591"/>
      <c r="C50" s="591"/>
      <c r="D50" s="591"/>
      <c r="E50" s="591"/>
      <c r="F50" s="591"/>
      <c r="G50" s="591"/>
      <c r="H50" s="591"/>
      <c r="I50" s="591"/>
      <c r="J50" s="590"/>
      <c r="K50" s="591"/>
      <c r="L50" s="591"/>
    </row>
    <row r="51" spans="1:12" s="604" customFormat="1">
      <c r="A51" s="601" t="s">
        <v>204</v>
      </c>
      <c r="B51" s="603"/>
      <c r="C51" s="603"/>
      <c r="D51" s="603"/>
      <c r="E51" s="603"/>
      <c r="F51" s="603"/>
      <c r="G51" s="603"/>
      <c r="H51" s="603"/>
      <c r="I51" s="603"/>
      <c r="J51" s="603"/>
      <c r="K51" s="603"/>
      <c r="L51" s="603"/>
    </row>
    <row r="52" spans="1:12" s="604" customFormat="1">
      <c r="A52" s="827"/>
      <c r="B52" s="828"/>
      <c r="C52" s="828"/>
      <c r="D52" s="828"/>
      <c r="E52" s="828"/>
      <c r="F52" s="828"/>
      <c r="G52" s="828"/>
      <c r="H52" s="828"/>
      <c r="I52" s="828"/>
      <c r="J52" s="828"/>
      <c r="K52" s="828"/>
      <c r="L52" s="828"/>
    </row>
    <row r="53" spans="1:12" ht="13">
      <c r="A53" s="826" t="s">
        <v>345</v>
      </c>
      <c r="B53" s="574"/>
      <c r="C53" s="573"/>
      <c r="D53" s="574"/>
      <c r="E53" s="574"/>
      <c r="F53" s="573"/>
      <c r="G53" s="573"/>
      <c r="H53" s="574"/>
      <c r="I53" s="573"/>
      <c r="J53" s="573"/>
      <c r="K53" s="573"/>
      <c r="L53" s="574"/>
    </row>
    <row r="54" spans="1:12">
      <c r="A54" s="581" t="s">
        <v>191</v>
      </c>
      <c r="B54" s="582"/>
      <c r="C54" s="582"/>
      <c r="D54" s="582"/>
      <c r="E54" s="582"/>
      <c r="F54" s="582"/>
      <c r="G54" s="582"/>
      <c r="H54" s="582"/>
      <c r="I54" s="582"/>
      <c r="J54" s="583"/>
      <c r="K54" s="582"/>
      <c r="L54" s="582"/>
    </row>
    <row r="55" spans="1:12" s="574" customFormat="1">
      <c r="A55" s="581" t="s">
        <v>192</v>
      </c>
      <c r="B55" s="582"/>
      <c r="C55" s="582"/>
      <c r="D55" s="582"/>
      <c r="E55" s="582"/>
      <c r="F55" s="582"/>
      <c r="G55" s="582"/>
      <c r="H55" s="582"/>
      <c r="I55" s="582"/>
      <c r="J55" s="583"/>
      <c r="K55" s="582"/>
      <c r="L55" s="582"/>
    </row>
    <row r="56" spans="1:12" s="585" customFormat="1" ht="25.5" customHeight="1">
      <c r="A56" s="584" t="s">
        <v>193</v>
      </c>
      <c r="B56" s="610"/>
      <c r="C56" s="610"/>
      <c r="D56" s="610"/>
      <c r="E56" s="610"/>
      <c r="F56" s="610"/>
      <c r="G56" s="610"/>
      <c r="H56" s="610"/>
      <c r="I56" s="610"/>
      <c r="J56" s="610"/>
      <c r="K56" s="610"/>
      <c r="L56" s="610"/>
    </row>
    <row r="57" spans="1:12" s="585" customFormat="1" ht="38.25" customHeight="1">
      <c r="A57" s="584" t="s">
        <v>194</v>
      </c>
      <c r="B57" s="610"/>
      <c r="C57" s="610"/>
      <c r="D57" s="610"/>
      <c r="E57" s="610"/>
      <c r="F57" s="610"/>
      <c r="G57" s="610"/>
      <c r="H57" s="610"/>
      <c r="I57" s="610"/>
      <c r="J57" s="610"/>
      <c r="K57" s="610"/>
      <c r="L57" s="610"/>
    </row>
    <row r="58" spans="1:12">
      <c r="A58" s="581" t="s">
        <v>195</v>
      </c>
      <c r="B58" s="596"/>
      <c r="C58" s="596"/>
      <c r="D58" s="596"/>
      <c r="E58" s="596"/>
      <c r="F58" s="596"/>
      <c r="G58" s="596"/>
      <c r="H58" s="596"/>
      <c r="I58" s="596"/>
      <c r="J58" s="596"/>
      <c r="K58" s="611"/>
      <c r="L58" s="611"/>
    </row>
    <row r="59" spans="1:12" s="600" customFormat="1">
      <c r="A59" s="599" t="s">
        <v>196</v>
      </c>
      <c r="B59" s="597"/>
      <c r="C59" s="597"/>
      <c r="D59" s="597"/>
      <c r="E59" s="597"/>
      <c r="F59" s="597"/>
      <c r="G59" s="597"/>
      <c r="H59" s="597"/>
      <c r="I59" s="597"/>
      <c r="J59" s="597"/>
      <c r="K59" s="597"/>
      <c r="L59" s="597"/>
    </row>
    <row r="60" spans="1:12" s="594" customFormat="1">
      <c r="A60" s="592" t="s">
        <v>197</v>
      </c>
      <c r="B60" s="593"/>
      <c r="C60" s="593"/>
      <c r="D60" s="593"/>
      <c r="E60" s="593"/>
      <c r="F60" s="593"/>
      <c r="G60" s="593"/>
      <c r="H60" s="593"/>
      <c r="I60" s="593"/>
      <c r="J60" s="593"/>
      <c r="K60" s="593"/>
      <c r="L60" s="593"/>
    </row>
    <row r="61" spans="1:12">
      <c r="A61" s="581" t="s">
        <v>198</v>
      </c>
      <c r="B61" s="597"/>
      <c r="C61" s="597"/>
      <c r="D61" s="597"/>
      <c r="E61" s="597"/>
      <c r="F61" s="597"/>
      <c r="G61" s="597"/>
      <c r="H61" s="597"/>
      <c r="I61" s="597"/>
      <c r="J61" s="597"/>
      <c r="K61" s="597"/>
      <c r="L61" s="597"/>
    </row>
    <row r="62" spans="1:12" s="600" customFormat="1">
      <c r="A62" s="599" t="s">
        <v>199</v>
      </c>
      <c r="B62" s="597"/>
      <c r="C62" s="597"/>
      <c r="D62" s="597"/>
      <c r="E62" s="597"/>
      <c r="F62" s="597"/>
      <c r="G62" s="597"/>
      <c r="H62" s="597"/>
      <c r="I62" s="597"/>
      <c r="J62" s="597"/>
      <c r="K62" s="597"/>
      <c r="L62" s="597"/>
    </row>
    <row r="63" spans="1:12">
      <c r="A63" s="581" t="s">
        <v>200</v>
      </c>
      <c r="B63" s="591"/>
      <c r="C63" s="591"/>
      <c r="D63" s="591"/>
      <c r="E63" s="591"/>
      <c r="F63" s="591"/>
      <c r="G63" s="591"/>
      <c r="H63" s="591"/>
      <c r="I63" s="591"/>
      <c r="J63" s="591"/>
      <c r="K63" s="591"/>
      <c r="L63" s="591"/>
    </row>
    <row r="64" spans="1:12">
      <c r="A64" s="581" t="s">
        <v>201</v>
      </c>
      <c r="B64" s="591"/>
      <c r="C64" s="591"/>
      <c r="D64" s="591"/>
      <c r="E64" s="591"/>
      <c r="F64" s="591"/>
      <c r="G64" s="591"/>
      <c r="H64" s="591"/>
      <c r="I64" s="591"/>
      <c r="J64" s="591"/>
      <c r="K64" s="591"/>
      <c r="L64" s="591"/>
    </row>
    <row r="65" spans="1:12" s="600" customFormat="1">
      <c r="A65" s="599" t="s">
        <v>202</v>
      </c>
      <c r="B65" s="590"/>
      <c r="C65" s="590"/>
      <c r="D65" s="590"/>
      <c r="E65" s="590"/>
      <c r="F65" s="590"/>
      <c r="G65" s="590"/>
      <c r="H65" s="590"/>
      <c r="I65" s="590"/>
      <c r="J65" s="590"/>
      <c r="K65" s="590"/>
      <c r="L65" s="590"/>
    </row>
    <row r="66" spans="1:12" s="600" customFormat="1">
      <c r="A66" s="599" t="s">
        <v>203</v>
      </c>
      <c r="B66" s="591"/>
      <c r="C66" s="591"/>
      <c r="D66" s="591"/>
      <c r="E66" s="591"/>
      <c r="F66" s="591"/>
      <c r="G66" s="591"/>
      <c r="H66" s="591"/>
      <c r="I66" s="591"/>
      <c r="J66" s="590"/>
      <c r="K66" s="591"/>
      <c r="L66" s="591"/>
    </row>
    <row r="67" spans="1:12" s="604" customFormat="1">
      <c r="A67" s="601" t="s">
        <v>204</v>
      </c>
      <c r="B67" s="603"/>
      <c r="C67" s="603"/>
      <c r="D67" s="603"/>
      <c r="E67" s="603"/>
      <c r="F67" s="603"/>
      <c r="G67" s="603"/>
      <c r="H67" s="603"/>
      <c r="I67" s="603"/>
      <c r="J67" s="603"/>
      <c r="K67" s="603"/>
      <c r="L67" s="603"/>
    </row>
    <row r="68" spans="1:12">
      <c r="A68" s="608"/>
      <c r="B68" s="574"/>
      <c r="C68" s="574"/>
      <c r="D68" s="580"/>
      <c r="E68" s="574"/>
      <c r="F68" s="580"/>
      <c r="G68" s="382"/>
      <c r="H68" s="574"/>
      <c r="I68" s="382"/>
      <c r="J68" s="382"/>
      <c r="K68" s="574"/>
      <c r="L68" s="382"/>
    </row>
    <row r="69" spans="1:12">
      <c r="A69" s="614" t="s">
        <v>205</v>
      </c>
      <c r="B69" s="383"/>
      <c r="C69" s="615"/>
      <c r="D69" s="383"/>
      <c r="E69" s="615"/>
      <c r="F69" s="383"/>
      <c r="G69" s="383"/>
      <c r="H69" s="383"/>
      <c r="I69" s="383"/>
      <c r="J69" s="383"/>
      <c r="K69" s="383"/>
      <c r="L69" s="383"/>
    </row>
    <row r="70" spans="1:12">
      <c r="A70" s="614" t="s">
        <v>206</v>
      </c>
      <c r="B70" s="616"/>
      <c r="C70" s="616"/>
      <c r="D70" s="616"/>
      <c r="E70" s="616"/>
      <c r="F70" s="616"/>
      <c r="G70" s="616"/>
      <c r="H70" s="616"/>
      <c r="I70" s="616"/>
      <c r="J70" s="616"/>
      <c r="K70" s="616"/>
      <c r="L70" s="616"/>
    </row>
    <row r="71" spans="1:12">
      <c r="A71" s="617"/>
      <c r="B71" s="618"/>
      <c r="C71" s="618"/>
      <c r="D71" s="618"/>
      <c r="E71" s="618"/>
      <c r="F71" s="618"/>
      <c r="G71" s="618"/>
      <c r="H71" s="618"/>
      <c r="I71" s="618"/>
      <c r="J71" s="618"/>
      <c r="K71" s="618"/>
      <c r="L71" s="618"/>
    </row>
    <row r="72" spans="1:12">
      <c r="A72" s="619" t="s">
        <v>207</v>
      </c>
      <c r="B72" s="618"/>
      <c r="C72" s="618"/>
      <c r="D72" s="618"/>
      <c r="E72" s="618"/>
      <c r="F72" s="618"/>
      <c r="G72" s="618"/>
      <c r="H72" s="618"/>
      <c r="I72" s="618"/>
      <c r="J72" s="618"/>
      <c r="K72" s="618"/>
      <c r="L72" s="618"/>
    </row>
    <row r="73" spans="1:12">
      <c r="A73" s="617"/>
      <c r="B73" s="618"/>
      <c r="C73" s="618"/>
      <c r="D73" s="618"/>
      <c r="E73" s="618"/>
      <c r="F73" s="618"/>
      <c r="G73" s="618"/>
      <c r="H73" s="618"/>
      <c r="I73" s="618"/>
      <c r="J73" s="618"/>
      <c r="K73" s="618"/>
      <c r="L73" s="618"/>
    </row>
    <row r="74" spans="1:12">
      <c r="A74" s="620" t="s">
        <v>208</v>
      </c>
      <c r="B74" s="621" t="e">
        <f>AVERAGE(B5,#REF!,B22,#REF!)</f>
        <v>#REF!</v>
      </c>
      <c r="C74" s="621" t="e">
        <f>AVERAGE(C5,#REF!,C22,#REF!)</f>
        <v>#REF!</v>
      </c>
      <c r="D74" s="621" t="e">
        <f>AVERAGE(D5,#REF!,D22,#REF!)</f>
        <v>#REF!</v>
      </c>
      <c r="E74" s="621" t="e">
        <f>AVERAGE(E5,#REF!,E22,#REF!)</f>
        <v>#REF!</v>
      </c>
      <c r="F74" s="621" t="e">
        <f>AVERAGE(F5,#REF!,F22,#REF!)</f>
        <v>#REF!</v>
      </c>
      <c r="G74" s="621" t="e">
        <f>AVERAGE(G5,#REF!,G22,#REF!)</f>
        <v>#REF!</v>
      </c>
      <c r="H74" s="621" t="e">
        <f>AVERAGE(H5,#REF!,H22,#REF!)</f>
        <v>#REF!</v>
      </c>
      <c r="I74" s="621" t="e">
        <f>AVERAGE(I5,#REF!,I22,#REF!)</f>
        <v>#REF!</v>
      </c>
      <c r="J74" s="621" t="e">
        <f>AVERAGE(J5,#REF!,J22,#REF!)</f>
        <v>#REF!</v>
      </c>
      <c r="K74" s="621"/>
      <c r="L74" s="621"/>
    </row>
    <row r="75" spans="1:12">
      <c r="A75" s="620"/>
      <c r="B75" s="621"/>
      <c r="C75" s="621"/>
      <c r="D75" s="621"/>
      <c r="E75" s="621"/>
      <c r="F75" s="621"/>
      <c r="G75" s="621"/>
      <c r="H75" s="621"/>
      <c r="I75" s="621"/>
      <c r="J75" s="621"/>
      <c r="K75" s="621"/>
      <c r="L75" s="621"/>
    </row>
    <row r="76" spans="1:12">
      <c r="A76" s="620" t="s">
        <v>246</v>
      </c>
      <c r="B76" s="621" t="s">
        <v>50</v>
      </c>
      <c r="C76" s="621"/>
      <c r="D76" s="621"/>
      <c r="E76" s="621"/>
      <c r="F76" s="621"/>
      <c r="G76" s="621"/>
      <c r="H76" s="621"/>
      <c r="I76" s="621"/>
      <c r="J76" s="621"/>
      <c r="K76" s="621"/>
      <c r="L76" s="621"/>
    </row>
    <row r="77" spans="1:12">
      <c r="A77" s="575" t="s">
        <v>247</v>
      </c>
      <c r="B77" s="622">
        <f>(B70*B5+C70*C5+D70*D5+E70*E5+F70*F5+G70*G5+H70*H5+I70*I5+J70*J5)/12000</f>
        <v>0</v>
      </c>
      <c r="C77" s="621"/>
      <c r="D77" s="621"/>
      <c r="E77" s="621"/>
      <c r="F77" s="621"/>
      <c r="G77" s="621"/>
      <c r="H77" s="621"/>
      <c r="I77" s="621"/>
      <c r="J77" s="621"/>
      <c r="K77" s="621"/>
      <c r="L77" s="621"/>
    </row>
    <row r="78" spans="1:12">
      <c r="A78" s="620" t="s">
        <v>248</v>
      </c>
      <c r="B78" s="622" t="e">
        <f>(B70*#REF!+C70*#REF!+D70*#REF!+E70*#REF!+F70*#REF!+G70*#REF!+H70*#REF!+I70*#REF!+J70*#REF!)/12000</f>
        <v>#REF!</v>
      </c>
      <c r="C78" s="621"/>
      <c r="D78" s="621"/>
      <c r="E78" s="621"/>
      <c r="F78" s="621"/>
      <c r="G78" s="621"/>
      <c r="H78" s="621"/>
      <c r="I78" s="621"/>
      <c r="J78" s="621"/>
      <c r="K78" s="621"/>
      <c r="L78" s="621"/>
    </row>
    <row r="79" spans="1:12">
      <c r="A79" s="620" t="s">
        <v>249</v>
      </c>
      <c r="B79" s="622">
        <f>(B70*B22+C70*C22+D70*D22+E70*E22+F70*F22+G70*G22+H70*H22+I70*I22+J70*J22)/12000</f>
        <v>0</v>
      </c>
      <c r="C79" s="621"/>
      <c r="D79" s="621"/>
      <c r="E79" s="621"/>
      <c r="F79" s="621"/>
      <c r="G79" s="621"/>
      <c r="H79" s="621"/>
      <c r="I79" s="621"/>
      <c r="J79" s="621"/>
      <c r="K79" s="621"/>
      <c r="L79" s="621"/>
    </row>
    <row r="80" spans="1:12">
      <c r="A80" s="620" t="s">
        <v>182</v>
      </c>
      <c r="B80" s="622" t="e">
        <f>(B70*#REF!+C70*#REF!+D70*#REF!+E70*#REF!+F70*#REF!+G70*#REF!+H70*#REF!+I70*#REF!+J70*#REF!)/12000</f>
        <v>#REF!</v>
      </c>
      <c r="C80" s="621"/>
      <c r="D80" s="621"/>
      <c r="E80" s="621"/>
      <c r="F80" s="621"/>
      <c r="G80" s="621"/>
      <c r="H80" s="621"/>
      <c r="I80" s="621"/>
      <c r="J80" s="621"/>
      <c r="K80" s="621"/>
      <c r="L80" s="621"/>
    </row>
    <row r="81" spans="1:12" ht="13" thickBot="1">
      <c r="H81" s="575"/>
    </row>
    <row r="82" spans="1:12" ht="13.5" thickBot="1">
      <c r="A82" s="623" t="s">
        <v>209</v>
      </c>
      <c r="B82" s="624" t="s">
        <v>210</v>
      </c>
      <c r="C82" s="624" t="s">
        <v>12</v>
      </c>
      <c r="D82" s="624" t="s">
        <v>211</v>
      </c>
      <c r="H82" s="575"/>
      <c r="I82" s="576"/>
      <c r="J82" s="576"/>
      <c r="K82" s="575"/>
      <c r="L82" s="575"/>
    </row>
    <row r="83" spans="1:12" ht="13" thickBot="1">
      <c r="A83" s="625" t="s">
        <v>212</v>
      </c>
      <c r="B83" s="626" t="s">
        <v>237</v>
      </c>
      <c r="C83" s="627">
        <f>D83/12000*100</f>
        <v>0</v>
      </c>
      <c r="D83" s="628">
        <f>K70</f>
        <v>0</v>
      </c>
      <c r="H83" s="575"/>
      <c r="K83" s="575"/>
      <c r="L83" s="575"/>
    </row>
    <row r="84" spans="1:12" ht="13" thickBot="1">
      <c r="A84" s="625" t="s">
        <v>212</v>
      </c>
      <c r="B84" s="626" t="s">
        <v>234</v>
      </c>
      <c r="C84" s="627">
        <f>D84/12000*100</f>
        <v>0</v>
      </c>
      <c r="D84" s="628">
        <f>B70</f>
        <v>0</v>
      </c>
      <c r="H84" s="575"/>
      <c r="K84" s="575"/>
      <c r="L84" s="575"/>
    </row>
    <row r="85" spans="1:12" ht="13" thickBot="1">
      <c r="A85" s="625" t="s">
        <v>212</v>
      </c>
      <c r="B85" s="626" t="s">
        <v>250</v>
      </c>
      <c r="C85" s="627">
        <f t="shared" ref="C85:C93" si="0">D85/12000*100</f>
        <v>0</v>
      </c>
      <c r="D85" s="628">
        <f>C70</f>
        <v>0</v>
      </c>
      <c r="H85" s="575"/>
      <c r="K85" s="575"/>
      <c r="L85" s="575"/>
    </row>
    <row r="86" spans="1:12" ht="13" thickBot="1">
      <c r="A86" s="625" t="s">
        <v>213</v>
      </c>
      <c r="B86" s="626" t="s">
        <v>238</v>
      </c>
      <c r="C86" s="627">
        <f t="shared" si="0"/>
        <v>0</v>
      </c>
      <c r="D86" s="628">
        <v>0</v>
      </c>
      <c r="H86" s="575"/>
      <c r="K86" s="575"/>
      <c r="L86" s="575"/>
    </row>
    <row r="87" spans="1:12" ht="13" thickBot="1">
      <c r="A87" s="625" t="s">
        <v>214</v>
      </c>
      <c r="B87" s="626" t="s">
        <v>235</v>
      </c>
      <c r="C87" s="627">
        <f t="shared" si="0"/>
        <v>0</v>
      </c>
      <c r="D87" s="628">
        <f>D70</f>
        <v>0</v>
      </c>
      <c r="H87" s="575"/>
      <c r="K87" s="575"/>
      <c r="L87" s="575"/>
    </row>
    <row r="88" spans="1:12" ht="13" thickBot="1">
      <c r="A88" s="625" t="s">
        <v>212</v>
      </c>
      <c r="B88" s="626" t="s">
        <v>239</v>
      </c>
      <c r="C88" s="627">
        <f t="shared" si="0"/>
        <v>0</v>
      </c>
      <c r="D88" s="628">
        <f>E70</f>
        <v>0</v>
      </c>
      <c r="H88" s="575"/>
      <c r="K88" s="575"/>
      <c r="L88" s="575"/>
    </row>
    <row r="89" spans="1:12" ht="13" thickBot="1">
      <c r="A89" s="625" t="s">
        <v>213</v>
      </c>
      <c r="B89" s="626" t="s">
        <v>243</v>
      </c>
      <c r="C89" s="627">
        <f t="shared" si="0"/>
        <v>0</v>
      </c>
      <c r="D89" s="628">
        <f>F70</f>
        <v>0</v>
      </c>
      <c r="H89" s="575"/>
      <c r="K89" s="575"/>
      <c r="L89" s="575"/>
    </row>
    <row r="90" spans="1:12" ht="13" thickBot="1">
      <c r="A90" s="625" t="s">
        <v>215</v>
      </c>
      <c r="B90" s="626" t="s">
        <v>240</v>
      </c>
      <c r="C90" s="627">
        <f t="shared" si="0"/>
        <v>0</v>
      </c>
      <c r="D90" s="628">
        <f>G70</f>
        <v>0</v>
      </c>
      <c r="H90" s="575"/>
      <c r="K90" s="575"/>
      <c r="L90" s="575"/>
    </row>
    <row r="91" spans="1:12" ht="13" thickBot="1">
      <c r="A91" s="625" t="s">
        <v>214</v>
      </c>
      <c r="B91" s="626" t="s">
        <v>241</v>
      </c>
      <c r="C91" s="627">
        <f t="shared" si="0"/>
        <v>0</v>
      </c>
      <c r="D91" s="628">
        <f>H70</f>
        <v>0</v>
      </c>
      <c r="H91" s="575"/>
      <c r="K91" s="575"/>
      <c r="L91" s="575"/>
    </row>
    <row r="92" spans="1:12" ht="13" thickBot="1">
      <c r="A92" s="629" t="s">
        <v>215</v>
      </c>
      <c r="B92" s="629" t="s">
        <v>236</v>
      </c>
      <c r="C92" s="630">
        <f t="shared" si="0"/>
        <v>0</v>
      </c>
      <c r="D92" s="630">
        <f>I70</f>
        <v>0</v>
      </c>
      <c r="H92" s="575"/>
      <c r="K92" s="575"/>
      <c r="L92" s="575"/>
    </row>
    <row r="93" spans="1:12" ht="13" thickBot="1">
      <c r="A93" s="625" t="s">
        <v>214</v>
      </c>
      <c r="B93" s="629" t="s">
        <v>242</v>
      </c>
      <c r="C93" s="630">
        <f t="shared" si="0"/>
        <v>0</v>
      </c>
      <c r="D93" s="630">
        <f>J70</f>
        <v>0</v>
      </c>
      <c r="H93" s="575"/>
      <c r="K93" s="575"/>
      <c r="L93" s="575"/>
    </row>
    <row r="94" spans="1:12">
      <c r="B94" s="576"/>
      <c r="C94" s="575"/>
      <c r="D94" s="631">
        <f>SUM(D83:D93)</f>
        <v>0</v>
      </c>
      <c r="H94" s="575"/>
      <c r="K94" s="575"/>
      <c r="L94" s="575"/>
    </row>
  </sheetData>
  <printOptions horizontalCentered="1" verticalCentered="1"/>
  <pageMargins left="0.25" right="0.25" top="0.55000000000000004" bottom="0.25" header="0.26" footer="0.26"/>
  <pageSetup scale="54" orientation="portrait" r:id="rId1"/>
  <headerFooter scaleWithDoc="0" alignWithMargins="0">
    <oddHeader>&amp;C&amp;12DURUM Check Selection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B12" transitionEvaluation="1">
    <pageSetUpPr fitToPage="1"/>
  </sheetPr>
  <dimension ref="A1:U49"/>
  <sheetViews>
    <sheetView showGridLines="0" view="pageBreakPreview" topLeftCell="B12" zoomScale="60" zoomScaleNormal="75" workbookViewId="0">
      <selection activeCell="O26" sqref="O26"/>
    </sheetView>
  </sheetViews>
  <sheetFormatPr defaultColWidth="19" defaultRowHeight="15.5"/>
  <cols>
    <col min="1" max="1" width="3.453125" style="161" customWidth="1"/>
    <col min="2" max="2" width="22.7265625" style="160" customWidth="1"/>
    <col min="3" max="3" width="5" style="160" customWidth="1"/>
    <col min="4" max="4" width="8.7265625" style="160" customWidth="1"/>
    <col min="5" max="5" width="6.1796875" style="160" customWidth="1"/>
    <col min="6" max="6" width="4.81640625" style="160" customWidth="1"/>
    <col min="7" max="7" width="8.7265625" style="160" customWidth="1"/>
    <col min="8" max="9" width="6.1796875" style="160" customWidth="1"/>
    <col min="10" max="10" width="6" style="160" customWidth="1"/>
    <col min="11" max="12" width="6.1796875" style="160" customWidth="1"/>
    <col min="13" max="13" width="8.7265625" style="160" customWidth="1"/>
    <col min="14" max="15" width="6.1796875" style="160" customWidth="1"/>
    <col min="16" max="16" width="8.7265625" style="160" customWidth="1"/>
    <col min="17" max="17" width="4.81640625" style="159" customWidth="1"/>
    <col min="18" max="18" width="20.453125" style="158" customWidth="1"/>
    <col min="19" max="16384" width="19" style="158"/>
  </cols>
  <sheetData>
    <row r="1" spans="1:19">
      <c r="B1" s="885" t="s">
        <v>77</v>
      </c>
      <c r="C1" s="885"/>
      <c r="D1" s="885"/>
      <c r="E1" s="885"/>
      <c r="F1" s="885"/>
      <c r="G1" s="885"/>
      <c r="H1" s="885"/>
      <c r="I1" s="885"/>
      <c r="J1" s="885"/>
      <c r="K1" s="885"/>
      <c r="L1" s="885"/>
      <c r="M1" s="885"/>
      <c r="N1" s="885"/>
      <c r="O1" s="885"/>
      <c r="P1" s="885"/>
      <c r="Q1" s="198"/>
    </row>
    <row r="2" spans="1:19" ht="17.5">
      <c r="B2" s="886" t="s">
        <v>172</v>
      </c>
      <c r="C2" s="886"/>
      <c r="D2" s="886"/>
      <c r="E2" s="886"/>
      <c r="F2" s="886"/>
      <c r="G2" s="886"/>
      <c r="H2" s="886"/>
      <c r="I2" s="886"/>
      <c r="J2" s="886"/>
      <c r="K2" s="886"/>
      <c r="L2" s="886"/>
      <c r="M2" s="886"/>
      <c r="N2" s="886"/>
      <c r="O2" s="886"/>
      <c r="P2" s="886"/>
      <c r="Q2" s="197"/>
    </row>
    <row r="3" spans="1:19">
      <c r="B3" s="887" t="s">
        <v>78</v>
      </c>
      <c r="C3" s="887"/>
      <c r="D3" s="887"/>
      <c r="E3" s="887"/>
      <c r="F3" s="887"/>
      <c r="G3" s="887"/>
      <c r="H3" s="887"/>
      <c r="I3" s="887"/>
      <c r="J3" s="887"/>
      <c r="K3" s="887"/>
      <c r="L3" s="887"/>
      <c r="M3" s="887"/>
      <c r="N3" s="887"/>
      <c r="O3" s="887"/>
      <c r="P3" s="887"/>
      <c r="Q3" s="196"/>
    </row>
    <row r="4" spans="1:19">
      <c r="B4" s="191"/>
      <c r="C4" s="191"/>
      <c r="D4" s="191"/>
      <c r="E4" s="191"/>
      <c r="F4" s="191"/>
      <c r="G4" s="191"/>
      <c r="H4" s="191"/>
      <c r="I4" s="191"/>
      <c r="J4" s="191"/>
      <c r="K4" s="191"/>
      <c r="L4" s="191"/>
      <c r="M4" s="191"/>
      <c r="N4" s="191"/>
      <c r="O4" s="191"/>
      <c r="P4" s="191"/>
      <c r="Q4" s="796"/>
    </row>
    <row r="5" spans="1:19">
      <c r="B5" s="344" t="s">
        <v>76</v>
      </c>
      <c r="C5" s="195"/>
      <c r="D5" s="888" t="s">
        <v>75</v>
      </c>
      <c r="E5" s="889"/>
      <c r="F5" s="890" t="s">
        <v>74</v>
      </c>
      <c r="G5" s="891"/>
      <c r="H5" s="892"/>
      <c r="I5" s="893" t="s">
        <v>73</v>
      </c>
      <c r="J5" s="894"/>
      <c r="K5" s="895"/>
      <c r="L5" s="896" t="s">
        <v>72</v>
      </c>
      <c r="M5" s="897"/>
      <c r="N5" s="897"/>
      <c r="O5" s="898" t="s">
        <v>71</v>
      </c>
      <c r="P5" s="898"/>
      <c r="Q5" s="793"/>
      <c r="R5" s="800" t="s">
        <v>337</v>
      </c>
    </row>
    <row r="6" spans="1:19">
      <c r="B6" s="345" t="s">
        <v>22</v>
      </c>
      <c r="C6" s="194"/>
      <c r="D6" s="193"/>
      <c r="E6" s="193"/>
      <c r="F6" s="193"/>
      <c r="G6" s="193"/>
      <c r="H6" s="193"/>
      <c r="I6" s="193"/>
      <c r="J6" s="193"/>
      <c r="K6" s="193"/>
      <c r="L6" s="193"/>
      <c r="M6" s="790"/>
      <c r="N6" s="193"/>
      <c r="O6" s="193"/>
      <c r="P6" s="193"/>
      <c r="Q6" s="794"/>
      <c r="R6" s="797"/>
    </row>
    <row r="7" spans="1:19" s="792" customFormat="1" ht="18">
      <c r="A7" s="791"/>
      <c r="B7" s="346" t="s">
        <v>173</v>
      </c>
      <c r="C7" s="184"/>
      <c r="D7" s="181"/>
      <c r="E7" s="181"/>
      <c r="F7" s="181"/>
      <c r="G7" s="183"/>
      <c r="H7" s="181"/>
      <c r="I7" s="187"/>
      <c r="J7" s="187"/>
      <c r="K7" s="181"/>
      <c r="L7" s="182" t="s">
        <v>168</v>
      </c>
      <c r="M7" s="182"/>
      <c r="N7" s="182" t="s">
        <v>346</v>
      </c>
      <c r="O7" s="186" t="s">
        <v>169</v>
      </c>
      <c r="P7" s="186"/>
      <c r="Q7" s="184" t="s">
        <v>44</v>
      </c>
      <c r="R7" s="812" t="s">
        <v>336</v>
      </c>
      <c r="S7" s="850" t="s">
        <v>350</v>
      </c>
    </row>
    <row r="8" spans="1:19" s="179" customFormat="1" ht="18">
      <c r="A8" s="171"/>
      <c r="B8" s="347"/>
      <c r="C8" s="348"/>
      <c r="D8" s="181"/>
      <c r="E8" s="181"/>
      <c r="F8" s="181"/>
      <c r="G8" s="183"/>
      <c r="H8" s="181"/>
      <c r="I8" s="181"/>
      <c r="J8" s="181"/>
      <c r="K8" s="181"/>
      <c r="L8" s="181"/>
      <c r="M8" s="181"/>
      <c r="N8" s="181"/>
      <c r="O8" s="181"/>
      <c r="P8" s="181"/>
      <c r="Q8" s="184"/>
      <c r="R8" s="798"/>
    </row>
    <row r="9" spans="1:19" ht="18">
      <c r="B9" s="346" t="s">
        <v>252</v>
      </c>
      <c r="C9" s="184"/>
      <c r="D9" s="181"/>
      <c r="E9" s="181"/>
      <c r="F9" s="181"/>
      <c r="G9" s="183"/>
      <c r="H9" s="181"/>
      <c r="I9" s="181"/>
      <c r="J9" s="181"/>
      <c r="K9" s="181" t="s">
        <v>338</v>
      </c>
      <c r="L9" s="181"/>
      <c r="M9" s="181"/>
      <c r="N9" s="181"/>
      <c r="O9" s="186" t="s">
        <v>339</v>
      </c>
      <c r="P9" s="186"/>
      <c r="Q9" s="184" t="s">
        <v>52</v>
      </c>
      <c r="R9" s="811" t="s">
        <v>340</v>
      </c>
      <c r="S9" s="158" t="s">
        <v>349</v>
      </c>
    </row>
    <row r="10" spans="1:19" s="179" customFormat="1" ht="18">
      <c r="A10" s="171"/>
      <c r="B10" s="347"/>
      <c r="C10" s="348"/>
      <c r="D10" s="181"/>
      <c r="E10" s="181"/>
      <c r="F10" s="181"/>
      <c r="G10" s="183"/>
      <c r="H10" s="181"/>
      <c r="I10" s="181"/>
      <c r="J10" s="181"/>
      <c r="K10" s="181"/>
      <c r="L10" s="181"/>
      <c r="M10" s="181"/>
      <c r="N10" s="181"/>
      <c r="O10" s="181"/>
      <c r="P10" s="181"/>
      <c r="Q10" s="184"/>
      <c r="R10" s="798"/>
    </row>
    <row r="11" spans="1:19" ht="18">
      <c r="B11" s="346" t="s">
        <v>5</v>
      </c>
      <c r="C11" s="184" t="s">
        <v>52</v>
      </c>
      <c r="D11" s="190"/>
      <c r="E11" s="190" t="s">
        <v>96</v>
      </c>
      <c r="F11" s="188" t="s">
        <v>99</v>
      </c>
      <c r="G11" s="189"/>
      <c r="H11" s="188" t="s">
        <v>103</v>
      </c>
      <c r="I11" s="187" t="s">
        <v>102</v>
      </c>
      <c r="J11" s="187"/>
      <c r="K11" s="187" t="s">
        <v>105</v>
      </c>
      <c r="L11" s="182" t="s">
        <v>106</v>
      </c>
      <c r="M11" s="182"/>
      <c r="N11" s="182" t="s">
        <v>108</v>
      </c>
      <c r="O11" s="186" t="s">
        <v>110</v>
      </c>
      <c r="P11" s="186"/>
      <c r="Q11" s="184" t="s">
        <v>44</v>
      </c>
      <c r="R11" s="812" t="s">
        <v>336</v>
      </c>
    </row>
    <row r="12" spans="1:19">
      <c r="B12" s="346"/>
      <c r="C12" s="168"/>
      <c r="D12" s="187"/>
      <c r="E12" s="187"/>
      <c r="F12" s="187"/>
      <c r="G12" s="191"/>
      <c r="H12" s="187"/>
      <c r="I12" s="187"/>
      <c r="J12" s="187"/>
      <c r="K12" s="187"/>
      <c r="L12" s="187"/>
      <c r="M12" s="187"/>
      <c r="N12" s="187"/>
      <c r="O12" s="187"/>
      <c r="P12" s="187"/>
      <c r="Q12" s="181"/>
      <c r="R12" s="797"/>
    </row>
    <row r="13" spans="1:19">
      <c r="B13" s="345" t="s">
        <v>23</v>
      </c>
      <c r="C13" s="194"/>
      <c r="D13" s="187"/>
      <c r="E13" s="187"/>
      <c r="F13" s="187"/>
      <c r="G13" s="191"/>
      <c r="H13" s="187"/>
      <c r="I13" s="187"/>
      <c r="J13" s="187"/>
      <c r="K13" s="187"/>
      <c r="L13" s="187"/>
      <c r="M13" s="187"/>
      <c r="N13" s="187"/>
      <c r="O13" s="187"/>
      <c r="P13" s="187"/>
      <c r="Q13" s="181"/>
      <c r="R13" s="797"/>
    </row>
    <row r="14" spans="1:19" ht="18">
      <c r="B14" s="346" t="s">
        <v>6</v>
      </c>
      <c r="C14" s="184" t="s">
        <v>52</v>
      </c>
      <c r="D14" s="190"/>
      <c r="E14" s="190" t="s">
        <v>97</v>
      </c>
      <c r="F14" s="188" t="s">
        <v>100</v>
      </c>
      <c r="G14" s="189"/>
      <c r="H14" s="188" t="s">
        <v>104</v>
      </c>
      <c r="I14" s="187" t="s">
        <v>70</v>
      </c>
      <c r="J14" s="187"/>
      <c r="K14" s="187" t="s">
        <v>64</v>
      </c>
      <c r="L14" s="182" t="s">
        <v>107</v>
      </c>
      <c r="M14" s="182"/>
      <c r="N14" s="182" t="s">
        <v>109</v>
      </c>
      <c r="O14" s="186" t="s">
        <v>111</v>
      </c>
      <c r="P14" s="186"/>
      <c r="Q14" s="341" t="s">
        <v>44</v>
      </c>
      <c r="R14" s="812" t="s">
        <v>336</v>
      </c>
    </row>
    <row r="15" spans="1:19">
      <c r="A15" s="171"/>
      <c r="B15" s="349"/>
      <c r="C15" s="168"/>
      <c r="D15" s="187"/>
      <c r="E15" s="187"/>
      <c r="F15" s="187"/>
      <c r="G15" s="191"/>
      <c r="H15" s="187"/>
      <c r="I15" s="187"/>
      <c r="J15" s="187"/>
      <c r="K15" s="187"/>
      <c r="L15" s="187"/>
      <c r="M15" s="187"/>
      <c r="N15" s="187"/>
      <c r="O15" s="187"/>
      <c r="P15" s="187"/>
      <c r="Q15" s="181"/>
      <c r="R15" s="797"/>
    </row>
    <row r="16" spans="1:19" ht="18">
      <c r="B16" s="346" t="s">
        <v>95</v>
      </c>
      <c r="C16" s="184" t="s">
        <v>52</v>
      </c>
      <c r="D16" s="190"/>
      <c r="E16" s="190" t="s">
        <v>97</v>
      </c>
      <c r="F16" s="188" t="s">
        <v>100</v>
      </c>
      <c r="G16" s="189"/>
      <c r="H16" s="188" t="s">
        <v>104</v>
      </c>
      <c r="I16" s="187" t="s">
        <v>70</v>
      </c>
      <c r="J16" s="187"/>
      <c r="K16" s="187" t="s">
        <v>64</v>
      </c>
      <c r="L16" s="182" t="s">
        <v>107</v>
      </c>
      <c r="M16" s="182"/>
      <c r="N16" s="182" t="s">
        <v>109</v>
      </c>
      <c r="O16" s="186" t="s">
        <v>111</v>
      </c>
      <c r="P16" s="186"/>
      <c r="Q16" s="341" t="s">
        <v>44</v>
      </c>
      <c r="R16" s="812" t="s">
        <v>336</v>
      </c>
    </row>
    <row r="17" spans="1:21">
      <c r="B17" s="346"/>
      <c r="C17" s="168"/>
      <c r="D17" s="187"/>
      <c r="E17" s="187"/>
      <c r="F17" s="187"/>
      <c r="G17" s="192"/>
      <c r="H17" s="187"/>
      <c r="I17" s="187"/>
      <c r="J17" s="187"/>
      <c r="K17" s="187"/>
      <c r="L17" s="187"/>
      <c r="M17" s="187"/>
      <c r="N17" s="187"/>
      <c r="O17" s="187"/>
      <c r="P17" s="187"/>
      <c r="Q17" s="181"/>
      <c r="R17" s="797"/>
    </row>
    <row r="18" spans="1:21" ht="18">
      <c r="B18" s="346" t="s">
        <v>7</v>
      </c>
      <c r="C18" s="341" t="s">
        <v>44</v>
      </c>
      <c r="D18" s="190"/>
      <c r="E18" s="190" t="s">
        <v>63</v>
      </c>
      <c r="F18" s="188" t="s">
        <v>62</v>
      </c>
      <c r="G18" s="189"/>
      <c r="H18" s="188" t="s">
        <v>61</v>
      </c>
      <c r="I18" s="187" t="s">
        <v>119</v>
      </c>
      <c r="J18" s="187"/>
      <c r="K18" s="187" t="s">
        <v>60</v>
      </c>
      <c r="L18" s="182" t="s">
        <v>59</v>
      </c>
      <c r="M18" s="182"/>
      <c r="N18" s="182" t="s">
        <v>58</v>
      </c>
      <c r="O18" s="186" t="s">
        <v>57</v>
      </c>
      <c r="P18" s="186"/>
      <c r="Q18" s="184" t="s">
        <v>52</v>
      </c>
      <c r="R18" s="812" t="s">
        <v>336</v>
      </c>
    </row>
    <row r="19" spans="1:21" ht="18">
      <c r="A19" s="171"/>
      <c r="B19" s="346"/>
      <c r="C19" s="168"/>
      <c r="D19" s="187"/>
      <c r="E19" s="187"/>
      <c r="F19" s="187"/>
      <c r="G19" s="191"/>
      <c r="H19" s="187"/>
      <c r="I19" s="187"/>
      <c r="J19" s="187"/>
      <c r="K19" s="187"/>
      <c r="L19" s="187"/>
      <c r="M19" s="187"/>
      <c r="N19" s="187"/>
      <c r="O19" s="187"/>
      <c r="P19" s="187"/>
      <c r="Q19" s="341"/>
      <c r="R19" s="797"/>
    </row>
    <row r="20" spans="1:21">
      <c r="B20" s="345" t="s">
        <v>170</v>
      </c>
      <c r="C20" s="194"/>
      <c r="D20" s="187"/>
      <c r="E20" s="187"/>
      <c r="F20" s="187"/>
      <c r="G20" s="191"/>
      <c r="H20" s="187"/>
      <c r="I20" s="187"/>
      <c r="J20" s="187"/>
      <c r="K20" s="187"/>
      <c r="L20" s="187"/>
      <c r="M20" s="187"/>
      <c r="N20" s="187"/>
      <c r="O20" s="187"/>
      <c r="P20" s="187"/>
      <c r="Q20" s="181"/>
      <c r="R20" s="797"/>
    </row>
    <row r="21" spans="1:21">
      <c r="B21" s="345" t="s">
        <v>171</v>
      </c>
      <c r="C21" s="194"/>
      <c r="D21" s="187"/>
      <c r="E21" s="187"/>
      <c r="F21" s="187"/>
      <c r="G21" s="191"/>
      <c r="H21" s="187"/>
      <c r="I21" s="187"/>
      <c r="J21" s="187"/>
      <c r="K21" s="187"/>
      <c r="L21" s="187"/>
      <c r="M21" s="187"/>
      <c r="N21" s="187"/>
      <c r="O21" s="187"/>
      <c r="P21" s="187"/>
      <c r="Q21" s="181"/>
      <c r="R21" s="797"/>
    </row>
    <row r="22" spans="1:21" ht="18">
      <c r="B22" s="346" t="s">
        <v>8</v>
      </c>
      <c r="C22" s="184" t="s">
        <v>52</v>
      </c>
      <c r="D22" s="190"/>
      <c r="E22" s="190" t="s">
        <v>69</v>
      </c>
      <c r="F22" s="188" t="s">
        <v>55</v>
      </c>
      <c r="G22" s="189"/>
      <c r="H22" s="188" t="s">
        <v>68</v>
      </c>
      <c r="I22" s="187" t="s">
        <v>67</v>
      </c>
      <c r="J22" s="187"/>
      <c r="K22" s="187" t="s">
        <v>66</v>
      </c>
      <c r="L22" s="182" t="s">
        <v>65</v>
      </c>
      <c r="M22" s="182"/>
      <c r="N22" s="182" t="s">
        <v>56</v>
      </c>
      <c r="O22" s="186" t="s">
        <v>224</v>
      </c>
      <c r="P22" s="186"/>
      <c r="Q22" s="341" t="s">
        <v>44</v>
      </c>
      <c r="R22" s="812" t="s">
        <v>336</v>
      </c>
    </row>
    <row r="23" spans="1:21">
      <c r="B23" s="346"/>
      <c r="C23" s="168"/>
      <c r="D23" s="187"/>
      <c r="E23" s="187"/>
      <c r="F23" s="187"/>
      <c r="G23" s="191"/>
      <c r="H23" s="187"/>
      <c r="I23" s="187"/>
      <c r="J23" s="187"/>
      <c r="K23" s="187"/>
      <c r="L23" s="187"/>
      <c r="M23" s="187"/>
      <c r="N23" s="187"/>
      <c r="O23" s="187"/>
      <c r="P23" s="187"/>
      <c r="Q23" s="181"/>
      <c r="R23" s="797"/>
    </row>
    <row r="24" spans="1:21" ht="18">
      <c r="B24" s="346" t="s">
        <v>9</v>
      </c>
      <c r="C24" s="184" t="s">
        <v>52</v>
      </c>
      <c r="D24" s="190"/>
      <c r="E24" s="190" t="s">
        <v>69</v>
      </c>
      <c r="F24" s="188" t="s">
        <v>55</v>
      </c>
      <c r="G24" s="189"/>
      <c r="H24" s="188" t="s">
        <v>68</v>
      </c>
      <c r="I24" s="187" t="s">
        <v>67</v>
      </c>
      <c r="J24" s="187"/>
      <c r="K24" s="187" t="s">
        <v>66</v>
      </c>
      <c r="L24" s="182" t="s">
        <v>65</v>
      </c>
      <c r="M24" s="182"/>
      <c r="N24" s="182" t="s">
        <v>56</v>
      </c>
      <c r="O24" s="186" t="s">
        <v>224</v>
      </c>
      <c r="P24" s="186"/>
      <c r="Q24" s="341" t="s">
        <v>44</v>
      </c>
      <c r="R24" s="812" t="s">
        <v>336</v>
      </c>
    </row>
    <row r="25" spans="1:21">
      <c r="B25" s="346"/>
      <c r="C25" s="168"/>
      <c r="D25" s="187"/>
      <c r="E25" s="187"/>
      <c r="F25" s="187"/>
      <c r="G25" s="191"/>
      <c r="H25" s="187"/>
      <c r="I25" s="187"/>
      <c r="J25" s="187"/>
      <c r="K25" s="187"/>
      <c r="L25" s="187"/>
      <c r="M25" s="187"/>
      <c r="N25" s="187"/>
      <c r="O25" s="187"/>
      <c r="P25" s="187"/>
      <c r="Q25" s="181"/>
      <c r="R25" s="797"/>
    </row>
    <row r="26" spans="1:21" s="792" customFormat="1">
      <c r="A26" s="791"/>
      <c r="B26" s="801" t="s">
        <v>251</v>
      </c>
      <c r="C26" s="802"/>
      <c r="D26" s="803"/>
      <c r="E26" s="804"/>
      <c r="F26" s="804"/>
      <c r="G26" s="805"/>
      <c r="H26" s="804"/>
      <c r="I26" s="804"/>
      <c r="J26" s="804"/>
      <c r="K26" s="804"/>
      <c r="L26" s="806" t="s">
        <v>351</v>
      </c>
      <c r="M26" s="806"/>
      <c r="N26" s="806" t="s">
        <v>353</v>
      </c>
      <c r="O26" s="807" t="s">
        <v>352</v>
      </c>
      <c r="P26" s="807"/>
      <c r="Q26" s="181" t="s">
        <v>44</v>
      </c>
      <c r="R26" s="812" t="s">
        <v>336</v>
      </c>
    </row>
    <row r="27" spans="1:21">
      <c r="B27" s="801"/>
      <c r="C27" s="802"/>
      <c r="D27" s="804"/>
      <c r="E27" s="804"/>
      <c r="F27" s="804"/>
      <c r="G27" s="805"/>
      <c r="H27" s="804"/>
      <c r="I27" s="804"/>
      <c r="J27" s="804"/>
      <c r="K27" s="804"/>
      <c r="L27" s="804"/>
      <c r="M27" s="804"/>
      <c r="N27" s="804"/>
      <c r="O27" s="804"/>
      <c r="P27" s="804"/>
      <c r="Q27" s="181"/>
      <c r="R27" s="797"/>
    </row>
    <row r="28" spans="1:21" s="792" customFormat="1" ht="18">
      <c r="A28" s="791"/>
      <c r="B28" s="801" t="s">
        <v>341</v>
      </c>
      <c r="C28" s="808"/>
      <c r="D28" s="809"/>
      <c r="E28" s="809"/>
      <c r="F28" s="809"/>
      <c r="G28" s="810"/>
      <c r="H28" s="809"/>
      <c r="I28" s="804"/>
      <c r="J28" s="804"/>
      <c r="K28" s="804"/>
      <c r="L28" s="806" t="s">
        <v>174</v>
      </c>
      <c r="M28" s="806"/>
      <c r="N28" s="806" t="s">
        <v>175</v>
      </c>
      <c r="O28" s="807" t="s">
        <v>176</v>
      </c>
      <c r="P28" s="807"/>
      <c r="Q28" s="184" t="s">
        <v>52</v>
      </c>
      <c r="R28" s="811" t="s">
        <v>32</v>
      </c>
    </row>
    <row r="29" spans="1:21">
      <c r="B29" s="346"/>
      <c r="C29" s="168"/>
      <c r="D29" s="187"/>
      <c r="E29" s="187"/>
      <c r="F29" s="187"/>
      <c r="G29" s="191"/>
      <c r="H29" s="187"/>
      <c r="I29" s="187"/>
      <c r="J29" s="187"/>
      <c r="K29" s="187"/>
      <c r="L29" s="187"/>
      <c r="M29" s="187"/>
      <c r="N29" s="187"/>
      <c r="O29" s="187"/>
      <c r="P29" s="187"/>
      <c r="Q29" s="181"/>
      <c r="R29" s="797"/>
    </row>
    <row r="30" spans="1:21">
      <c r="B30" s="345" t="s">
        <v>46</v>
      </c>
      <c r="C30" s="194"/>
      <c r="D30" s="187"/>
      <c r="E30" s="187"/>
      <c r="F30" s="187"/>
      <c r="G30" s="191"/>
      <c r="H30" s="187"/>
      <c r="I30" s="187"/>
      <c r="J30" s="187"/>
      <c r="K30" s="187"/>
      <c r="L30" s="187"/>
      <c r="M30" s="187"/>
      <c r="N30" s="187"/>
      <c r="O30" s="187"/>
      <c r="P30" s="187"/>
      <c r="Q30" s="181"/>
      <c r="R30" s="797"/>
    </row>
    <row r="31" spans="1:21" ht="18">
      <c r="B31" s="346" t="s">
        <v>11</v>
      </c>
      <c r="C31" s="184" t="s">
        <v>52</v>
      </c>
      <c r="D31" s="190"/>
      <c r="E31" s="190" t="s">
        <v>54</v>
      </c>
      <c r="F31" s="188" t="s">
        <v>53</v>
      </c>
      <c r="G31" s="189"/>
      <c r="H31" s="188" t="s">
        <v>104</v>
      </c>
      <c r="I31" s="187" t="s">
        <v>70</v>
      </c>
      <c r="J31" s="187"/>
      <c r="K31" s="187" t="s">
        <v>331</v>
      </c>
      <c r="L31" s="182" t="s">
        <v>326</v>
      </c>
      <c r="M31" s="182"/>
      <c r="N31" s="182" t="s">
        <v>328</v>
      </c>
      <c r="O31" s="186" t="s">
        <v>327</v>
      </c>
      <c r="P31" s="186"/>
      <c r="Q31" s="341" t="s">
        <v>44</v>
      </c>
      <c r="R31" s="812" t="s">
        <v>336</v>
      </c>
      <c r="S31" s="185"/>
      <c r="T31" s="185"/>
      <c r="U31" s="185"/>
    </row>
    <row r="32" spans="1:21" s="179" customFormat="1" ht="18">
      <c r="A32" s="161"/>
      <c r="B32" s="347"/>
      <c r="C32" s="184"/>
      <c r="D32" s="181"/>
      <c r="E32" s="181"/>
      <c r="F32" s="181"/>
      <c r="G32" s="183"/>
      <c r="H32" s="181"/>
      <c r="I32" s="181"/>
      <c r="J32" s="181"/>
      <c r="K32" s="181"/>
      <c r="L32" s="187"/>
      <c r="M32" s="187"/>
      <c r="N32" s="187"/>
      <c r="O32" s="181"/>
      <c r="P32" s="181"/>
      <c r="Q32" s="348"/>
      <c r="R32" s="799"/>
      <c r="S32" s="180"/>
      <c r="T32" s="180"/>
      <c r="U32" s="180"/>
    </row>
    <row r="33" spans="1:18" ht="18">
      <c r="B33" s="350" t="s">
        <v>39</v>
      </c>
      <c r="C33" s="178" t="s">
        <v>52</v>
      </c>
      <c r="D33" s="177"/>
      <c r="E33" s="177" t="s">
        <v>98</v>
      </c>
      <c r="F33" s="175" t="s">
        <v>101</v>
      </c>
      <c r="G33" s="176"/>
      <c r="H33" s="175" t="s">
        <v>54</v>
      </c>
      <c r="I33" s="174" t="s">
        <v>53</v>
      </c>
      <c r="J33" s="174"/>
      <c r="K33" s="174" t="s">
        <v>327</v>
      </c>
      <c r="L33" s="173" t="s">
        <v>109</v>
      </c>
      <c r="M33" s="173"/>
      <c r="N33" s="173" t="s">
        <v>330</v>
      </c>
      <c r="O33" s="172" t="s">
        <v>329</v>
      </c>
      <c r="P33" s="172"/>
      <c r="Q33" s="795" t="s">
        <v>44</v>
      </c>
      <c r="R33" s="813" t="s">
        <v>336</v>
      </c>
    </row>
    <row r="34" spans="1:18" ht="18">
      <c r="B34" s="342" t="s">
        <v>177</v>
      </c>
      <c r="C34" s="184"/>
      <c r="D34" s="181"/>
      <c r="E34" s="181"/>
      <c r="F34" s="181"/>
      <c r="G34" s="183"/>
      <c r="H34" s="181"/>
      <c r="I34" s="181"/>
      <c r="J34" s="181"/>
      <c r="K34" s="181"/>
      <c r="L34" s="181"/>
      <c r="M34" s="181"/>
      <c r="N34" s="181"/>
      <c r="O34" s="181"/>
      <c r="P34" s="181"/>
      <c r="Q34" s="341"/>
    </row>
    <row r="35" spans="1:18" ht="15.75" customHeight="1">
      <c r="B35" s="170" t="s">
        <v>51</v>
      </c>
      <c r="C35" s="170"/>
      <c r="D35" s="169"/>
      <c r="E35" s="169"/>
      <c r="F35" s="169"/>
      <c r="G35" s="169"/>
      <c r="H35" s="660" t="s">
        <v>257</v>
      </c>
      <c r="I35" s="167"/>
      <c r="J35" s="167"/>
      <c r="K35" s="167"/>
      <c r="L35" s="899"/>
      <c r="M35" s="899"/>
      <c r="N35" s="899"/>
      <c r="O35" s="899"/>
      <c r="P35" s="899"/>
      <c r="Q35" s="899"/>
      <c r="R35" s="899"/>
    </row>
    <row r="36" spans="1:18">
      <c r="B36" s="400" t="s">
        <v>3</v>
      </c>
      <c r="C36" s="170"/>
      <c r="D36" s="169" t="s">
        <v>118</v>
      </c>
      <c r="E36" s="169"/>
      <c r="F36" s="169"/>
      <c r="G36" s="169"/>
      <c r="H36" s="661" t="s">
        <v>258</v>
      </c>
      <c r="I36" s="167"/>
      <c r="J36" s="167"/>
      <c r="K36" s="167"/>
      <c r="L36" s="899"/>
      <c r="M36" s="899"/>
      <c r="N36" s="899"/>
      <c r="O36" s="899"/>
      <c r="P36" s="899"/>
      <c r="Q36" s="899"/>
      <c r="R36" s="899"/>
    </row>
    <row r="37" spans="1:18">
      <c r="B37" s="400" t="s">
        <v>4</v>
      </c>
      <c r="C37" s="170"/>
      <c r="D37" s="169" t="s">
        <v>113</v>
      </c>
      <c r="E37" s="169"/>
      <c r="F37" s="169"/>
      <c r="G37" s="169"/>
      <c r="H37" s="661" t="s">
        <v>113</v>
      </c>
      <c r="I37" s="167"/>
      <c r="J37" s="167"/>
      <c r="K37" s="167"/>
      <c r="L37" s="899"/>
      <c r="M37" s="899"/>
      <c r="N37" s="899"/>
      <c r="O37" s="899"/>
      <c r="P37" s="899"/>
      <c r="Q37" s="899"/>
      <c r="R37" s="899"/>
    </row>
    <row r="38" spans="1:18">
      <c r="B38" s="400" t="s">
        <v>5</v>
      </c>
      <c r="C38" s="170"/>
      <c r="D38" s="169" t="s">
        <v>114</v>
      </c>
      <c r="E38" s="162"/>
      <c r="F38" s="162"/>
      <c r="G38" s="162"/>
      <c r="H38" s="661" t="s">
        <v>259</v>
      </c>
      <c r="I38" s="166"/>
      <c r="J38" s="166"/>
      <c r="K38" s="166"/>
      <c r="L38" s="899"/>
      <c r="M38" s="899"/>
      <c r="N38" s="899"/>
      <c r="O38" s="899"/>
      <c r="P38" s="899"/>
      <c r="Q38" s="899"/>
      <c r="R38" s="899"/>
    </row>
    <row r="39" spans="1:18">
      <c r="B39" s="400" t="s">
        <v>115</v>
      </c>
      <c r="C39" s="170"/>
      <c r="D39" s="169" t="s">
        <v>116</v>
      </c>
      <c r="E39" s="162"/>
      <c r="F39" s="162"/>
      <c r="G39" s="162"/>
      <c r="H39" s="662" t="s">
        <v>6</v>
      </c>
      <c r="I39" s="166"/>
      <c r="J39" s="166"/>
      <c r="K39" s="166"/>
      <c r="L39" s="899"/>
      <c r="M39" s="899"/>
      <c r="N39" s="899"/>
      <c r="O39" s="899"/>
      <c r="P39" s="899"/>
      <c r="Q39" s="899"/>
      <c r="R39" s="899"/>
    </row>
    <row r="40" spans="1:18">
      <c r="B40" s="162" t="s">
        <v>8</v>
      </c>
      <c r="C40" s="162"/>
      <c r="D40" s="162" t="s">
        <v>50</v>
      </c>
      <c r="E40" s="162"/>
      <c r="F40" s="162"/>
      <c r="G40" s="162"/>
      <c r="H40" s="662" t="s">
        <v>260</v>
      </c>
      <c r="I40" s="166"/>
      <c r="J40" s="166"/>
      <c r="K40" s="166"/>
      <c r="L40" s="899"/>
      <c r="M40" s="899"/>
      <c r="N40" s="899"/>
      <c r="O40" s="899"/>
      <c r="P40" s="899"/>
      <c r="Q40" s="899"/>
      <c r="R40" s="899"/>
    </row>
    <row r="41" spans="1:18">
      <c r="B41" s="162" t="s">
        <v>9</v>
      </c>
      <c r="C41" s="162"/>
      <c r="D41" s="162" t="s">
        <v>112</v>
      </c>
      <c r="E41" s="162"/>
      <c r="F41" s="162"/>
      <c r="G41" s="162"/>
      <c r="H41" s="661" t="s">
        <v>261</v>
      </c>
      <c r="I41" s="166"/>
      <c r="J41" s="166"/>
      <c r="K41" s="166"/>
      <c r="L41" s="899"/>
      <c r="M41" s="899"/>
      <c r="N41" s="899"/>
      <c r="O41" s="899"/>
      <c r="P41" s="899"/>
      <c r="Q41" s="899"/>
      <c r="R41" s="899"/>
    </row>
    <row r="42" spans="1:18">
      <c r="B42" s="162" t="s">
        <v>11</v>
      </c>
      <c r="C42" s="162"/>
      <c r="D42" s="162" t="s">
        <v>117</v>
      </c>
      <c r="E42" s="162"/>
      <c r="F42" s="162"/>
      <c r="G42" s="162"/>
      <c r="H42" s="661" t="s">
        <v>262</v>
      </c>
      <c r="I42" s="166"/>
      <c r="J42" s="166"/>
      <c r="K42" s="166"/>
      <c r="L42" s="899"/>
      <c r="M42" s="899"/>
      <c r="N42" s="899"/>
      <c r="O42" s="899"/>
      <c r="P42" s="899"/>
      <c r="Q42" s="899"/>
      <c r="R42" s="899"/>
    </row>
    <row r="43" spans="1:18">
      <c r="B43" s="162"/>
      <c r="C43" s="162"/>
      <c r="D43" s="162"/>
      <c r="E43" s="162"/>
      <c r="F43" s="162"/>
      <c r="G43" s="163"/>
      <c r="H43" s="162" t="s">
        <v>263</v>
      </c>
      <c r="I43" s="166"/>
      <c r="K43" s="166"/>
      <c r="L43" s="899"/>
      <c r="M43" s="899"/>
      <c r="N43" s="899"/>
      <c r="O43" s="899"/>
      <c r="P43" s="899"/>
      <c r="Q43" s="899"/>
      <c r="R43" s="899"/>
    </row>
    <row r="44" spans="1:18">
      <c r="B44" s="162"/>
      <c r="C44" s="162"/>
      <c r="D44" s="162"/>
      <c r="E44" s="162"/>
      <c r="F44" s="162"/>
      <c r="G44" s="162"/>
      <c r="H44" s="166"/>
      <c r="I44" s="166"/>
      <c r="J44" s="166"/>
      <c r="K44" s="166"/>
      <c r="L44" s="166"/>
      <c r="M44" s="166"/>
      <c r="N44" s="166"/>
      <c r="O44" s="166"/>
      <c r="Q44" s="165"/>
    </row>
    <row r="45" spans="1:18">
      <c r="B45" s="884" t="s">
        <v>342</v>
      </c>
      <c r="C45" s="884"/>
      <c r="D45" s="884"/>
      <c r="E45" s="884"/>
      <c r="F45" s="884"/>
      <c r="G45" s="884"/>
      <c r="H45" s="884"/>
      <c r="I45" s="884"/>
      <c r="J45" s="884"/>
      <c r="K45" s="884"/>
      <c r="L45" s="884"/>
      <c r="M45" s="884"/>
      <c r="N45" s="884"/>
      <c r="O45" s="884"/>
      <c r="P45" s="884"/>
      <c r="Q45" s="884"/>
    </row>
    <row r="46" spans="1:18">
      <c r="B46" s="884"/>
      <c r="C46" s="884"/>
      <c r="D46" s="884"/>
      <c r="E46" s="884"/>
      <c r="F46" s="884"/>
      <c r="G46" s="884"/>
      <c r="H46" s="884"/>
      <c r="I46" s="884"/>
      <c r="J46" s="884"/>
      <c r="K46" s="884"/>
      <c r="L46" s="884"/>
      <c r="M46" s="884"/>
      <c r="N46" s="884"/>
      <c r="O46" s="884"/>
      <c r="P46" s="884"/>
      <c r="Q46" s="884"/>
    </row>
    <row r="47" spans="1:18">
      <c r="B47" s="163"/>
      <c r="D47" s="162"/>
    </row>
    <row r="48" spans="1:18">
      <c r="A48" s="164"/>
      <c r="B48" s="163"/>
      <c r="D48" s="162"/>
    </row>
    <row r="49" spans="2:4">
      <c r="B49" s="163"/>
      <c r="D49" s="162"/>
    </row>
  </sheetData>
  <mergeCells count="10">
    <mergeCell ref="B45:Q46"/>
    <mergeCell ref="B1:P1"/>
    <mergeCell ref="B2:P2"/>
    <mergeCell ref="B3:P3"/>
    <mergeCell ref="D5:E5"/>
    <mergeCell ref="F5:H5"/>
    <mergeCell ref="I5:K5"/>
    <mergeCell ref="L5:N5"/>
    <mergeCell ref="O5:P5"/>
    <mergeCell ref="L35:R43"/>
  </mergeCells>
  <printOptions horizontalCentered="1"/>
  <pageMargins left="1" right="0.75" top="1.5" bottom="0.5" header="0.75" footer="0.25"/>
  <pageSetup scale="60" orientation="portrait" r:id="rId1"/>
  <headerFooter scaleWithDoc="0" alignWithMargins="0">
    <oddHeader>&amp;C&amp;12&amp;A</oddHeader>
  </headerFooter>
  <ignoredErrors>
    <ignoredError sqref="J7 K20:P20 K18 M18:P18 E29:I33 E18:G18 E11:I17 K11:P17 K23:P23 K22:M22 P22 K29:P30 K24 P24 E19:I19 K19:P19 E20:I20 E22:I24 M24 K32:P32 M31 P31 M33 P33"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5:AQ102"/>
  <sheetViews>
    <sheetView view="pageBreakPreview" topLeftCell="A67" zoomScale="60" zoomScaleNormal="100" workbookViewId="0">
      <selection activeCell="A90" sqref="A90"/>
    </sheetView>
  </sheetViews>
  <sheetFormatPr defaultColWidth="9.1796875" defaultRowHeight="14.5"/>
  <cols>
    <col min="1" max="1" width="23.1796875" style="259" customWidth="1"/>
    <col min="2" max="3" width="7.7265625" style="212" bestFit="1" customWidth="1"/>
    <col min="4" max="43" width="6.7265625" style="212" customWidth="1"/>
    <col min="44" max="16384" width="9.1796875" style="77"/>
  </cols>
  <sheetData>
    <row r="15" spans="1:43" ht="21.5" thickBot="1">
      <c r="A15" s="286" t="s">
        <v>151</v>
      </c>
      <c r="B15" s="287"/>
      <c r="C15" s="287"/>
      <c r="D15" s="287"/>
      <c r="E15" s="287"/>
      <c r="F15" s="287"/>
      <c r="G15" s="287"/>
      <c r="H15" s="709"/>
      <c r="I15" s="709"/>
      <c r="J15" s="709"/>
      <c r="K15" s="287"/>
      <c r="L15" s="287"/>
      <c r="M15" s="287"/>
      <c r="N15" s="287"/>
      <c r="O15" s="287"/>
      <c r="P15" s="287"/>
      <c r="Q15" s="709"/>
      <c r="R15" s="709"/>
      <c r="S15" s="709"/>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row>
    <row r="16" spans="1:43" ht="15.5">
      <c r="A16" s="900" t="s">
        <v>121</v>
      </c>
      <c r="B16" s="903" t="s">
        <v>152</v>
      </c>
      <c r="C16" s="903"/>
      <c r="D16" s="903"/>
      <c r="E16" s="903"/>
      <c r="F16" s="903"/>
      <c r="G16" s="903"/>
      <c r="H16" s="903"/>
      <c r="I16" s="903"/>
      <c r="J16" s="903"/>
      <c r="K16" s="903"/>
      <c r="L16" s="903"/>
      <c r="M16" s="904"/>
      <c r="N16" s="903" t="s">
        <v>153</v>
      </c>
      <c r="O16" s="903"/>
      <c r="P16" s="903"/>
      <c r="Q16" s="903"/>
      <c r="R16" s="903"/>
      <c r="S16" s="903"/>
      <c r="T16" s="903"/>
      <c r="U16" s="903"/>
      <c r="V16" s="904"/>
      <c r="W16" s="905" t="s">
        <v>47</v>
      </c>
      <c r="X16" s="903"/>
      <c r="Y16" s="903"/>
      <c r="Z16" s="903"/>
      <c r="AA16" s="903"/>
      <c r="AB16" s="903"/>
      <c r="AC16" s="903"/>
      <c r="AD16" s="903"/>
      <c r="AE16" s="903"/>
      <c r="AF16" s="903"/>
      <c r="AG16" s="903"/>
      <c r="AH16" s="904"/>
      <c r="AI16" s="905" t="s">
        <v>154</v>
      </c>
      <c r="AJ16" s="903"/>
      <c r="AK16" s="903"/>
      <c r="AL16" s="903"/>
      <c r="AM16" s="903"/>
      <c r="AN16" s="903"/>
      <c r="AO16" s="903"/>
      <c r="AP16" s="903"/>
      <c r="AQ16" s="906"/>
    </row>
    <row r="17" spans="1:43">
      <c r="A17" s="901"/>
      <c r="B17" s="907" t="s">
        <v>126</v>
      </c>
      <c r="C17" s="907"/>
      <c r="D17" s="907"/>
      <c r="E17" s="908" t="s">
        <v>127</v>
      </c>
      <c r="F17" s="907"/>
      <c r="G17" s="907"/>
      <c r="H17" s="909" t="s">
        <v>128</v>
      </c>
      <c r="I17" s="910"/>
      <c r="J17" s="911"/>
      <c r="K17" s="907" t="s">
        <v>129</v>
      </c>
      <c r="L17" s="907"/>
      <c r="M17" s="912"/>
      <c r="N17" s="907" t="s">
        <v>130</v>
      </c>
      <c r="O17" s="907"/>
      <c r="P17" s="913"/>
      <c r="Q17" s="910" t="s">
        <v>155</v>
      </c>
      <c r="R17" s="910"/>
      <c r="S17" s="910"/>
      <c r="T17" s="908" t="s">
        <v>156</v>
      </c>
      <c r="U17" s="907"/>
      <c r="V17" s="912"/>
      <c r="W17" s="914" t="s">
        <v>133</v>
      </c>
      <c r="X17" s="907"/>
      <c r="Y17" s="913"/>
      <c r="Z17" s="908" t="s">
        <v>157</v>
      </c>
      <c r="AA17" s="907"/>
      <c r="AB17" s="913"/>
      <c r="AC17" s="907" t="s">
        <v>158</v>
      </c>
      <c r="AD17" s="907"/>
      <c r="AE17" s="907"/>
      <c r="AF17" s="908" t="s">
        <v>159</v>
      </c>
      <c r="AG17" s="907"/>
      <c r="AH17" s="912"/>
      <c r="AI17" s="914" t="s">
        <v>136</v>
      </c>
      <c r="AJ17" s="907"/>
      <c r="AK17" s="913"/>
      <c r="AL17" s="908" t="s">
        <v>39</v>
      </c>
      <c r="AM17" s="907"/>
      <c r="AN17" s="913"/>
      <c r="AO17" s="908" t="s">
        <v>40</v>
      </c>
      <c r="AP17" s="907"/>
      <c r="AQ17" s="913"/>
    </row>
    <row r="18" spans="1:43" ht="15" thickBot="1">
      <c r="A18" s="902"/>
      <c r="B18" s="288">
        <v>1996</v>
      </c>
      <c r="C18" s="288">
        <v>1997</v>
      </c>
      <c r="D18" s="288">
        <v>1998</v>
      </c>
      <c r="E18" s="289">
        <v>1996</v>
      </c>
      <c r="F18" s="288">
        <v>1997</v>
      </c>
      <c r="G18" s="290">
        <v>1998</v>
      </c>
      <c r="H18" s="291">
        <v>1996</v>
      </c>
      <c r="I18" s="291">
        <v>1997</v>
      </c>
      <c r="J18" s="291">
        <v>1998</v>
      </c>
      <c r="K18" s="289">
        <v>1996</v>
      </c>
      <c r="L18" s="288">
        <v>1997</v>
      </c>
      <c r="M18" s="290">
        <v>1998</v>
      </c>
      <c r="N18" s="288">
        <v>1996</v>
      </c>
      <c r="O18" s="288">
        <v>1997</v>
      </c>
      <c r="P18" s="288">
        <v>1998</v>
      </c>
      <c r="Q18" s="292">
        <v>1996</v>
      </c>
      <c r="R18" s="291">
        <v>1997</v>
      </c>
      <c r="S18" s="291">
        <v>1998</v>
      </c>
      <c r="T18" s="289">
        <v>1996</v>
      </c>
      <c r="U18" s="288">
        <v>1997</v>
      </c>
      <c r="V18" s="290">
        <v>1998</v>
      </c>
      <c r="W18" s="288">
        <v>1996</v>
      </c>
      <c r="X18" s="288">
        <v>1997</v>
      </c>
      <c r="Y18" s="288">
        <v>1998</v>
      </c>
      <c r="Z18" s="289">
        <v>1996</v>
      </c>
      <c r="AA18" s="288">
        <v>1997</v>
      </c>
      <c r="AB18" s="288">
        <v>1998</v>
      </c>
      <c r="AC18" s="289">
        <v>1996</v>
      </c>
      <c r="AD18" s="288">
        <v>1997</v>
      </c>
      <c r="AE18" s="288">
        <v>1998</v>
      </c>
      <c r="AF18" s="289">
        <v>1996</v>
      </c>
      <c r="AG18" s="288">
        <v>1997</v>
      </c>
      <c r="AH18" s="290">
        <v>1998</v>
      </c>
      <c r="AI18" s="293">
        <v>1996</v>
      </c>
      <c r="AJ18" s="288">
        <v>1997</v>
      </c>
      <c r="AK18" s="288">
        <v>1998</v>
      </c>
      <c r="AL18" s="289">
        <v>1996</v>
      </c>
      <c r="AM18" s="288">
        <v>1997</v>
      </c>
      <c r="AN18" s="288">
        <v>1998</v>
      </c>
      <c r="AO18" s="289">
        <v>1996</v>
      </c>
      <c r="AP18" s="288">
        <v>1997</v>
      </c>
      <c r="AQ18" s="294">
        <v>1998</v>
      </c>
    </row>
    <row r="19" spans="1:43">
      <c r="A19" s="295" t="s">
        <v>32</v>
      </c>
      <c r="B19" s="296">
        <v>370</v>
      </c>
      <c r="C19" s="297">
        <v>405</v>
      </c>
      <c r="D19" s="298">
        <v>475</v>
      </c>
      <c r="E19" s="299"/>
      <c r="F19" s="297">
        <v>274</v>
      </c>
      <c r="G19" s="297">
        <v>261</v>
      </c>
      <c r="H19" s="300">
        <v>83</v>
      </c>
      <c r="I19" s="301">
        <v>83.4</v>
      </c>
      <c r="J19" s="301">
        <v>82.339996337890597</v>
      </c>
      <c r="K19" s="296">
        <v>96</v>
      </c>
      <c r="L19" s="297">
        <v>88</v>
      </c>
      <c r="M19" s="302">
        <v>91</v>
      </c>
      <c r="N19" s="301"/>
      <c r="O19" s="301">
        <v>75.598488372093016</v>
      </c>
      <c r="P19" s="301">
        <v>75.300003051757798</v>
      </c>
      <c r="Q19" s="300">
        <v>66</v>
      </c>
      <c r="R19" s="301">
        <v>68.000837209302318</v>
      </c>
      <c r="S19" s="301">
        <v>67.5</v>
      </c>
      <c r="T19" s="303">
        <v>0.61</v>
      </c>
      <c r="U19" s="304">
        <v>0.66</v>
      </c>
      <c r="V19" s="304">
        <v>0.67000001668929998</v>
      </c>
      <c r="W19" s="305">
        <v>12.9</v>
      </c>
      <c r="X19" s="301">
        <v>13.1000003814697</v>
      </c>
      <c r="Y19" s="298">
        <v>13.699999809265099</v>
      </c>
      <c r="Z19" s="300">
        <v>12.2</v>
      </c>
      <c r="AA19" s="301">
        <v>12.1000003814697</v>
      </c>
      <c r="AB19" s="301">
        <v>12.399999618530201</v>
      </c>
      <c r="AC19" s="296">
        <v>68</v>
      </c>
      <c r="AD19" s="297">
        <v>73.542908875222423</v>
      </c>
      <c r="AE19" s="297">
        <v>85.508241758241766</v>
      </c>
      <c r="AF19" s="303">
        <v>1.175</v>
      </c>
      <c r="AG19" s="304">
        <v>1.0406403940886699</v>
      </c>
      <c r="AH19" s="304">
        <v>0.71</v>
      </c>
      <c r="AI19" s="305">
        <v>9.1999999999999993</v>
      </c>
      <c r="AJ19" s="301">
        <v>9.8728202115158652</v>
      </c>
      <c r="AK19" s="301">
        <v>10.325522105263158</v>
      </c>
      <c r="AL19" s="300">
        <v>65.52</v>
      </c>
      <c r="AM19" s="301">
        <v>72.28</v>
      </c>
      <c r="AN19" s="301">
        <v>74.084999999999994</v>
      </c>
      <c r="AO19" s="300">
        <v>2.68</v>
      </c>
      <c r="AP19" s="301">
        <v>1.5149999999999999</v>
      </c>
      <c r="AQ19" s="306">
        <v>5.2249999999999996</v>
      </c>
    </row>
    <row r="20" spans="1:43" ht="15" thickBot="1">
      <c r="A20" s="307" t="s">
        <v>138</v>
      </c>
      <c r="B20" s="308">
        <f>AVERAGE(B21:B25)</f>
        <v>333.75</v>
      </c>
      <c r="C20" s="309">
        <f>AVERAGE(C21:C25)</f>
        <v>398.75</v>
      </c>
      <c r="D20" s="309">
        <f>AVERAGE(D21:D25)</f>
        <v>420</v>
      </c>
      <c r="E20" s="310"/>
      <c r="F20" s="311"/>
      <c r="G20" s="311"/>
      <c r="H20" s="312">
        <f t="shared" ref="H20:AQ20" si="0">AVERAGE(H21:H25)</f>
        <v>81.95</v>
      </c>
      <c r="I20" s="313">
        <f t="shared" si="0"/>
        <v>81.905000000000001</v>
      </c>
      <c r="J20" s="313">
        <f t="shared" si="0"/>
        <v>81.724999999999994</v>
      </c>
      <c r="K20" s="308">
        <f t="shared" si="0"/>
        <v>92.75</v>
      </c>
      <c r="L20" s="309">
        <f t="shared" si="0"/>
        <v>75.25</v>
      </c>
      <c r="M20" s="314">
        <f t="shared" si="0"/>
        <v>93</v>
      </c>
      <c r="N20" s="313"/>
      <c r="O20" s="313">
        <f t="shared" si="0"/>
        <v>74.28065116279069</v>
      </c>
      <c r="P20" s="313">
        <f t="shared" si="0"/>
        <v>74.424999237060518</v>
      </c>
      <c r="Q20" s="312">
        <f t="shared" si="0"/>
        <v>64.45</v>
      </c>
      <c r="R20" s="313">
        <f t="shared" si="0"/>
        <v>66.556511627906985</v>
      </c>
      <c r="S20" s="313">
        <f t="shared" si="0"/>
        <v>67.024999999999991</v>
      </c>
      <c r="T20" s="315">
        <f t="shared" si="0"/>
        <v>0.58499999999999996</v>
      </c>
      <c r="U20" s="316">
        <f t="shared" si="0"/>
        <v>0.625</v>
      </c>
      <c r="V20" s="316">
        <f t="shared" si="0"/>
        <v>0.64500000000000002</v>
      </c>
      <c r="W20" s="317">
        <f t="shared" si="0"/>
        <v>13.375</v>
      </c>
      <c r="X20" s="313">
        <f t="shared" si="0"/>
        <v>13.574999809265076</v>
      </c>
      <c r="Y20" s="313">
        <f t="shared" si="0"/>
        <v>14.175000000000001</v>
      </c>
      <c r="Z20" s="312">
        <f t="shared" si="0"/>
        <v>12.475</v>
      </c>
      <c r="AA20" s="313">
        <f t="shared" si="0"/>
        <v>12.5250000953674</v>
      </c>
      <c r="AB20" s="313">
        <f t="shared" si="0"/>
        <v>13.05</v>
      </c>
      <c r="AC20" s="308">
        <f t="shared" si="0"/>
        <v>19</v>
      </c>
      <c r="AD20" s="309">
        <f t="shared" si="0"/>
        <v>38.319387491993162</v>
      </c>
      <c r="AE20" s="309">
        <f t="shared" si="0"/>
        <v>42.43083298470934</v>
      </c>
      <c r="AF20" s="315">
        <f t="shared" si="0"/>
        <v>0.44625000000000004</v>
      </c>
      <c r="AG20" s="316">
        <f t="shared" si="0"/>
        <v>0.45524549216453558</v>
      </c>
      <c r="AH20" s="316">
        <f t="shared" si="0"/>
        <v>0.33</v>
      </c>
      <c r="AI20" s="317">
        <f t="shared" si="0"/>
        <v>7.1</v>
      </c>
      <c r="AJ20" s="313">
        <f t="shared" si="0"/>
        <v>7.7749455927696545</v>
      </c>
      <c r="AK20" s="313">
        <f t="shared" si="0"/>
        <v>8.1053779051533343</v>
      </c>
      <c r="AL20" s="312">
        <f t="shared" si="0"/>
        <v>61.377499999999998</v>
      </c>
      <c r="AM20" s="313">
        <f t="shared" si="0"/>
        <v>65.486249999999998</v>
      </c>
      <c r="AN20" s="313">
        <f t="shared" si="0"/>
        <v>67.886250000000004</v>
      </c>
      <c r="AO20" s="312">
        <f t="shared" si="0"/>
        <v>0.8125</v>
      </c>
      <c r="AP20" s="313">
        <f t="shared" si="0"/>
        <v>0.66749999999999998</v>
      </c>
      <c r="AQ20" s="318">
        <f t="shared" si="0"/>
        <v>2.78125</v>
      </c>
    </row>
    <row r="21" spans="1:43">
      <c r="A21" s="319" t="s">
        <v>160</v>
      </c>
      <c r="B21" s="320">
        <v>265</v>
      </c>
      <c r="C21" s="297">
        <v>390</v>
      </c>
      <c r="D21" s="298">
        <v>415</v>
      </c>
      <c r="E21" s="321"/>
      <c r="F21" s="297">
        <v>147</v>
      </c>
      <c r="G21" s="297">
        <v>160</v>
      </c>
      <c r="H21" s="322">
        <v>82.2</v>
      </c>
      <c r="I21" s="301">
        <v>80.92</v>
      </c>
      <c r="J21" s="301">
        <v>81.099999999999994</v>
      </c>
      <c r="K21" s="320">
        <v>91</v>
      </c>
      <c r="L21" s="297">
        <v>63</v>
      </c>
      <c r="M21" s="302">
        <v>90</v>
      </c>
      <c r="N21" s="301"/>
      <c r="O21" s="301">
        <v>74.257325581395349</v>
      </c>
      <c r="P21" s="301">
        <v>74</v>
      </c>
      <c r="Q21" s="322">
        <v>65.5</v>
      </c>
      <c r="R21" s="301">
        <v>66.655813953488376</v>
      </c>
      <c r="S21" s="301">
        <v>67.3</v>
      </c>
      <c r="T21" s="323">
        <v>0.61</v>
      </c>
      <c r="U21" s="304">
        <v>0.65</v>
      </c>
      <c r="V21" s="304">
        <v>0.66</v>
      </c>
      <c r="W21" s="305">
        <v>13.3</v>
      </c>
      <c r="X21" s="301">
        <v>13.899999618530201</v>
      </c>
      <c r="Y21" s="301">
        <v>14</v>
      </c>
      <c r="Z21" s="322">
        <v>12.5</v>
      </c>
      <c r="AA21" s="301">
        <v>12.800000190734799</v>
      </c>
      <c r="AB21" s="301">
        <v>13</v>
      </c>
      <c r="AC21" s="320">
        <v>10</v>
      </c>
      <c r="AD21" s="297">
        <v>34.013722126929672</v>
      </c>
      <c r="AE21" s="297">
        <v>40.421365914786968</v>
      </c>
      <c r="AF21" s="323">
        <v>0.248</v>
      </c>
      <c r="AG21" s="304">
        <v>0.34079173838209981</v>
      </c>
      <c r="AH21" s="304">
        <v>0.19</v>
      </c>
      <c r="AI21" s="305">
        <v>6.1</v>
      </c>
      <c r="AJ21" s="301">
        <v>6.7366228235294114</v>
      </c>
      <c r="AK21" s="301">
        <v>6.9461074766355146</v>
      </c>
      <c r="AL21" s="322">
        <v>59.63</v>
      </c>
      <c r="AM21" s="301">
        <v>64</v>
      </c>
      <c r="AN21" s="301">
        <v>66.055000000000007</v>
      </c>
      <c r="AO21" s="322">
        <v>0.78</v>
      </c>
      <c r="AP21" s="301">
        <v>0.99</v>
      </c>
      <c r="AQ21" s="306">
        <v>2.39</v>
      </c>
    </row>
    <row r="22" spans="1:43">
      <c r="A22" s="319" t="s">
        <v>149</v>
      </c>
      <c r="B22" s="320">
        <v>395</v>
      </c>
      <c r="C22" s="297">
        <v>445</v>
      </c>
      <c r="D22" s="298">
        <v>430</v>
      </c>
      <c r="E22" s="321"/>
      <c r="F22" s="297">
        <v>182</v>
      </c>
      <c r="G22" s="297">
        <v>190</v>
      </c>
      <c r="H22" s="322">
        <v>82.2</v>
      </c>
      <c r="I22" s="301">
        <v>82.76</v>
      </c>
      <c r="J22" s="301">
        <v>82.5</v>
      </c>
      <c r="K22" s="320">
        <v>93</v>
      </c>
      <c r="L22" s="297">
        <v>78</v>
      </c>
      <c r="M22" s="302">
        <v>92</v>
      </c>
      <c r="N22" s="301"/>
      <c r="O22" s="301">
        <v>75.16393023255813</v>
      </c>
      <c r="P22" s="301">
        <v>74.699996948242102</v>
      </c>
      <c r="Q22" s="322">
        <v>64.400000000000006</v>
      </c>
      <c r="R22" s="301">
        <v>67.209209302325576</v>
      </c>
      <c r="S22" s="301">
        <v>67.099999999999994</v>
      </c>
      <c r="T22" s="323">
        <v>0.59</v>
      </c>
      <c r="U22" s="304">
        <v>0.59</v>
      </c>
      <c r="V22" s="304">
        <v>0.64</v>
      </c>
      <c r="W22" s="305">
        <v>13.2</v>
      </c>
      <c r="X22" s="301">
        <v>13.1000003814697</v>
      </c>
      <c r="Y22" s="301">
        <v>13.8</v>
      </c>
      <c r="Z22" s="322">
        <v>12.3</v>
      </c>
      <c r="AA22" s="301">
        <v>12</v>
      </c>
      <c r="AB22" s="301">
        <v>12.7</v>
      </c>
      <c r="AC22" s="320">
        <v>8</v>
      </c>
      <c r="AD22" s="297">
        <v>25.890204566675155</v>
      </c>
      <c r="AE22" s="297">
        <v>28</v>
      </c>
      <c r="AF22" s="323">
        <v>0.47199999999999998</v>
      </c>
      <c r="AG22" s="304">
        <v>0.37657657657657656</v>
      </c>
      <c r="AH22" s="304">
        <v>0.31</v>
      </c>
      <c r="AI22" s="305">
        <v>6.7</v>
      </c>
      <c r="AJ22" s="301">
        <v>7.3362648648648658</v>
      </c>
      <c r="AK22" s="301">
        <v>7.8672217289719635</v>
      </c>
      <c r="AL22" s="322">
        <v>60.6</v>
      </c>
      <c r="AM22" s="301">
        <v>64.894999999999996</v>
      </c>
      <c r="AN22" s="301">
        <v>68.23</v>
      </c>
      <c r="AO22" s="322">
        <v>0.2</v>
      </c>
      <c r="AP22" s="301">
        <v>0.62</v>
      </c>
      <c r="AQ22" s="306">
        <v>3.0249999999999999</v>
      </c>
    </row>
    <row r="23" spans="1:43">
      <c r="A23" s="319" t="s">
        <v>140</v>
      </c>
      <c r="B23" s="320">
        <v>360</v>
      </c>
      <c r="C23" s="297">
        <v>400</v>
      </c>
      <c r="D23" s="298">
        <v>430</v>
      </c>
      <c r="E23" s="321"/>
      <c r="F23" s="297">
        <v>108</v>
      </c>
      <c r="G23" s="297">
        <v>260</v>
      </c>
      <c r="H23" s="322">
        <v>81.400000000000006</v>
      </c>
      <c r="I23" s="301">
        <v>81.489999999999995</v>
      </c>
      <c r="J23" s="301">
        <v>80.900000000000006</v>
      </c>
      <c r="K23" s="320">
        <v>95</v>
      </c>
      <c r="L23" s="297">
        <v>78</v>
      </c>
      <c r="M23" s="302">
        <v>92</v>
      </c>
      <c r="N23" s="301"/>
      <c r="O23" s="301">
        <v>74.236488372093021</v>
      </c>
      <c r="P23" s="301">
        <v>74</v>
      </c>
      <c r="Q23" s="322">
        <v>63.5</v>
      </c>
      <c r="R23" s="301">
        <v>66.594744186046512</v>
      </c>
      <c r="S23" s="301">
        <v>66</v>
      </c>
      <c r="T23" s="323">
        <v>0.56999999999999995</v>
      </c>
      <c r="U23" s="304">
        <v>0.64</v>
      </c>
      <c r="V23" s="304">
        <v>0.64</v>
      </c>
      <c r="W23" s="305">
        <v>13.5</v>
      </c>
      <c r="X23" s="301">
        <v>13.399999618530201</v>
      </c>
      <c r="Y23" s="301">
        <v>14.4</v>
      </c>
      <c r="Z23" s="322">
        <v>12.6</v>
      </c>
      <c r="AA23" s="301">
        <v>12.5</v>
      </c>
      <c r="AB23" s="301">
        <v>13.3</v>
      </c>
      <c r="AC23" s="320">
        <v>51</v>
      </c>
      <c r="AD23" s="297">
        <v>62.606123113668446</v>
      </c>
      <c r="AE23" s="297">
        <v>62.30196602405038</v>
      </c>
      <c r="AF23" s="323">
        <v>0.77500000000000002</v>
      </c>
      <c r="AG23" s="304">
        <v>0.67554347826086958</v>
      </c>
      <c r="AH23" s="304">
        <v>0.48</v>
      </c>
      <c r="AI23" s="305">
        <v>8</v>
      </c>
      <c r="AJ23" s="301">
        <v>8.4806598591549296</v>
      </c>
      <c r="AK23" s="301">
        <v>8.7131711606096118</v>
      </c>
      <c r="AL23" s="322">
        <v>62.33</v>
      </c>
      <c r="AM23" s="301">
        <v>65.739999999999995</v>
      </c>
      <c r="AN23" s="301">
        <v>67.89</v>
      </c>
      <c r="AO23" s="322">
        <v>1.22</v>
      </c>
      <c r="AP23" s="301">
        <v>0.76500000000000001</v>
      </c>
      <c r="AQ23" s="306">
        <v>2.665</v>
      </c>
    </row>
    <row r="24" spans="1:43">
      <c r="A24" s="319" t="s">
        <v>161</v>
      </c>
      <c r="B24" s="320">
        <v>315</v>
      </c>
      <c r="C24" s="710"/>
      <c r="D24" s="710"/>
      <c r="E24" s="321"/>
      <c r="F24" s="710"/>
      <c r="G24" s="710"/>
      <c r="H24" s="322">
        <v>82</v>
      </c>
      <c r="I24" s="710"/>
      <c r="J24" s="711"/>
      <c r="K24" s="320">
        <v>92</v>
      </c>
      <c r="L24" s="710"/>
      <c r="M24" s="712"/>
      <c r="N24" s="301"/>
      <c r="P24" s="301"/>
      <c r="Q24" s="322">
        <v>64.400000000000006</v>
      </c>
      <c r="R24" s="710"/>
      <c r="S24" s="301"/>
      <c r="T24" s="323">
        <v>0.56999999999999995</v>
      </c>
      <c r="U24" s="710"/>
      <c r="V24" s="710"/>
      <c r="W24" s="305">
        <v>13.5</v>
      </c>
      <c r="X24" s="710"/>
      <c r="Y24" s="710"/>
      <c r="Z24" s="322">
        <v>12.5</v>
      </c>
      <c r="AA24" s="710"/>
      <c r="AB24" s="710"/>
      <c r="AC24" s="320">
        <v>7</v>
      </c>
      <c r="AD24" s="710"/>
      <c r="AE24" s="710"/>
      <c r="AF24" s="323">
        <v>0.28999999999999998</v>
      </c>
      <c r="AG24" s="304"/>
      <c r="AH24" s="304"/>
      <c r="AI24" s="305">
        <v>7.6</v>
      </c>
      <c r="AJ24" s="713"/>
      <c r="AK24" s="713"/>
      <c r="AL24" s="322">
        <v>62.95</v>
      </c>
      <c r="AM24" s="713"/>
      <c r="AN24" s="713"/>
      <c r="AO24" s="322">
        <v>1.05</v>
      </c>
      <c r="AP24" s="713"/>
      <c r="AQ24" s="714"/>
    </row>
    <row r="25" spans="1:43" s="276" customFormat="1">
      <c r="A25" s="324" t="s">
        <v>162</v>
      </c>
      <c r="B25" s="325"/>
      <c r="C25" s="326">
        <v>360</v>
      </c>
      <c r="D25" s="327">
        <v>405</v>
      </c>
      <c r="E25" s="328"/>
      <c r="F25" s="326">
        <v>242</v>
      </c>
      <c r="G25" s="338">
        <v>224</v>
      </c>
      <c r="H25" s="329"/>
      <c r="I25" s="330">
        <v>82.45</v>
      </c>
      <c r="J25" s="331">
        <v>82.4</v>
      </c>
      <c r="K25" s="325"/>
      <c r="L25" s="326">
        <v>82</v>
      </c>
      <c r="M25" s="332">
        <v>98</v>
      </c>
      <c r="N25" s="330"/>
      <c r="O25" s="333">
        <v>73.464860465116288</v>
      </c>
      <c r="P25" s="331">
        <v>75</v>
      </c>
      <c r="Q25" s="329"/>
      <c r="R25" s="330">
        <v>65.76627906976745</v>
      </c>
      <c r="S25" s="330">
        <v>67.7</v>
      </c>
      <c r="T25" s="334"/>
      <c r="U25" s="335">
        <v>0.62</v>
      </c>
      <c r="V25" s="336">
        <v>0.64</v>
      </c>
      <c r="W25" s="337"/>
      <c r="X25" s="330">
        <v>13.899999618530201</v>
      </c>
      <c r="Y25" s="331">
        <v>14.5</v>
      </c>
      <c r="Z25" s="329"/>
      <c r="AA25" s="330">
        <v>12.800000190734799</v>
      </c>
      <c r="AB25" s="331">
        <v>13.2</v>
      </c>
      <c r="AC25" s="325"/>
      <c r="AD25" s="326">
        <v>30.767500160699367</v>
      </c>
      <c r="AE25" s="338">
        <v>39</v>
      </c>
      <c r="AF25" s="334"/>
      <c r="AG25" s="335">
        <v>0.42807017543859649</v>
      </c>
      <c r="AH25" s="335">
        <v>0.34</v>
      </c>
      <c r="AI25" s="337"/>
      <c r="AJ25" s="330">
        <v>8.5462348235294119</v>
      </c>
      <c r="AK25" s="331">
        <v>8.8950112543962483</v>
      </c>
      <c r="AL25" s="329"/>
      <c r="AM25" s="330">
        <v>67.31</v>
      </c>
      <c r="AN25" s="331">
        <v>69.37</v>
      </c>
      <c r="AO25" s="329"/>
      <c r="AP25" s="330">
        <v>0.29499999999999998</v>
      </c>
      <c r="AQ25" s="331">
        <v>3.0449999999999999</v>
      </c>
    </row>
    <row r="27" spans="1:43" ht="21.5" thickBot="1">
      <c r="A27" s="286" t="s">
        <v>319</v>
      </c>
      <c r="B27" s="287"/>
      <c r="C27" s="287"/>
      <c r="D27" s="287"/>
      <c r="E27" s="287"/>
      <c r="F27" s="287"/>
      <c r="G27" s="287"/>
      <c r="H27" s="709"/>
      <c r="I27" s="709"/>
      <c r="J27" s="709"/>
      <c r="K27" s="287"/>
      <c r="L27" s="287"/>
      <c r="M27" s="287"/>
      <c r="N27" s="287"/>
      <c r="O27" s="287"/>
      <c r="P27" s="287"/>
      <c r="Q27" s="709"/>
      <c r="R27" s="709"/>
      <c r="S27" s="709"/>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row>
    <row r="28" spans="1:43" ht="15.5">
      <c r="A28" s="900" t="s">
        <v>121</v>
      </c>
      <c r="B28" s="903" t="s">
        <v>152</v>
      </c>
      <c r="C28" s="903"/>
      <c r="D28" s="903"/>
      <c r="E28" s="903"/>
      <c r="F28" s="903"/>
      <c r="G28" s="903"/>
      <c r="H28" s="903"/>
      <c r="I28" s="903"/>
      <c r="J28" s="903"/>
      <c r="K28" s="903"/>
      <c r="L28" s="903"/>
      <c r="M28" s="904"/>
      <c r="N28" s="903" t="s">
        <v>153</v>
      </c>
      <c r="O28" s="903"/>
      <c r="P28" s="903"/>
      <c r="Q28" s="903"/>
      <c r="R28" s="903"/>
      <c r="S28" s="903"/>
      <c r="T28" s="903"/>
      <c r="U28" s="903"/>
      <c r="V28" s="904"/>
      <c r="W28" s="905" t="s">
        <v>47</v>
      </c>
      <c r="X28" s="903"/>
      <c r="Y28" s="903"/>
      <c r="Z28" s="903"/>
      <c r="AA28" s="903"/>
      <c r="AB28" s="903"/>
      <c r="AC28" s="903"/>
      <c r="AD28" s="903"/>
      <c r="AE28" s="903"/>
      <c r="AF28" s="903"/>
      <c r="AG28" s="903"/>
      <c r="AH28" s="904"/>
      <c r="AI28" s="905" t="s">
        <v>154</v>
      </c>
      <c r="AJ28" s="903"/>
      <c r="AK28" s="903"/>
      <c r="AL28" s="903"/>
      <c r="AM28" s="903"/>
      <c r="AN28" s="903"/>
      <c r="AO28" s="903"/>
      <c r="AP28" s="903"/>
      <c r="AQ28" s="906"/>
    </row>
    <row r="29" spans="1:43">
      <c r="A29" s="901"/>
      <c r="B29" s="907" t="s">
        <v>126</v>
      </c>
      <c r="C29" s="907"/>
      <c r="D29" s="907"/>
      <c r="E29" s="908" t="s">
        <v>127</v>
      </c>
      <c r="F29" s="907"/>
      <c r="G29" s="907"/>
      <c r="H29" s="909" t="s">
        <v>128</v>
      </c>
      <c r="I29" s="910"/>
      <c r="J29" s="911"/>
      <c r="K29" s="907" t="s">
        <v>129</v>
      </c>
      <c r="L29" s="907"/>
      <c r="M29" s="912"/>
      <c r="N29" s="907" t="s">
        <v>130</v>
      </c>
      <c r="O29" s="907"/>
      <c r="P29" s="913"/>
      <c r="Q29" s="910" t="s">
        <v>155</v>
      </c>
      <c r="R29" s="910"/>
      <c r="S29" s="910"/>
      <c r="T29" s="908" t="s">
        <v>156</v>
      </c>
      <c r="U29" s="907"/>
      <c r="V29" s="912"/>
      <c r="W29" s="914" t="s">
        <v>133</v>
      </c>
      <c r="X29" s="907"/>
      <c r="Y29" s="913"/>
      <c r="Z29" s="908" t="s">
        <v>157</v>
      </c>
      <c r="AA29" s="907"/>
      <c r="AB29" s="913"/>
      <c r="AC29" s="907" t="s">
        <v>158</v>
      </c>
      <c r="AD29" s="907"/>
      <c r="AE29" s="907"/>
      <c r="AF29" s="908" t="s">
        <v>159</v>
      </c>
      <c r="AG29" s="907"/>
      <c r="AH29" s="912"/>
      <c r="AI29" s="914" t="s">
        <v>136</v>
      </c>
      <c r="AJ29" s="907"/>
      <c r="AK29" s="913"/>
      <c r="AL29" s="908" t="s">
        <v>39</v>
      </c>
      <c r="AM29" s="907"/>
      <c r="AN29" s="913"/>
      <c r="AO29" s="908" t="s">
        <v>40</v>
      </c>
      <c r="AP29" s="907"/>
      <c r="AQ29" s="913"/>
    </row>
    <row r="30" spans="1:43" ht="15" thickBot="1">
      <c r="A30" s="902"/>
      <c r="B30" s="288">
        <v>2018</v>
      </c>
      <c r="C30" s="288">
        <v>2019</v>
      </c>
      <c r="D30" s="288">
        <v>2020</v>
      </c>
      <c r="E30" s="288">
        <v>2018</v>
      </c>
      <c r="F30" s="288">
        <v>2019</v>
      </c>
      <c r="G30" s="288">
        <v>2020</v>
      </c>
      <c r="H30" s="288">
        <v>2018</v>
      </c>
      <c r="I30" s="288">
        <v>2019</v>
      </c>
      <c r="J30" s="288">
        <v>2020</v>
      </c>
      <c r="K30" s="288">
        <v>2018</v>
      </c>
      <c r="L30" s="288">
        <v>2019</v>
      </c>
      <c r="M30" s="288">
        <v>2020</v>
      </c>
      <c r="N30" s="288">
        <v>2018</v>
      </c>
      <c r="O30" s="288">
        <v>2019</v>
      </c>
      <c r="P30" s="288">
        <v>2020</v>
      </c>
      <c r="Q30" s="292">
        <v>2018</v>
      </c>
      <c r="R30" s="291">
        <v>2019</v>
      </c>
      <c r="S30" s="291">
        <v>2020</v>
      </c>
      <c r="T30" s="289">
        <v>2018</v>
      </c>
      <c r="U30" s="288">
        <v>2019</v>
      </c>
      <c r="V30" s="290">
        <v>2020</v>
      </c>
      <c r="W30" s="288">
        <v>2018</v>
      </c>
      <c r="X30" s="288">
        <v>2019</v>
      </c>
      <c r="Y30" s="288">
        <v>2020</v>
      </c>
      <c r="Z30" s="289">
        <v>2018</v>
      </c>
      <c r="AA30" s="288">
        <v>2019</v>
      </c>
      <c r="AB30" s="288">
        <v>2020</v>
      </c>
      <c r="AC30" s="289">
        <v>2018</v>
      </c>
      <c r="AD30" s="288">
        <v>2019</v>
      </c>
      <c r="AE30" s="288">
        <v>2020</v>
      </c>
      <c r="AF30" s="289">
        <v>2018</v>
      </c>
      <c r="AG30" s="288">
        <v>2019</v>
      </c>
      <c r="AH30" s="290">
        <v>2020</v>
      </c>
      <c r="AI30" s="293">
        <v>2018</v>
      </c>
      <c r="AJ30" s="288">
        <v>2019</v>
      </c>
      <c r="AK30" s="288">
        <v>2020</v>
      </c>
      <c r="AL30" s="289">
        <v>2018</v>
      </c>
      <c r="AM30" s="288">
        <v>2019</v>
      </c>
      <c r="AN30" s="288">
        <v>2020</v>
      </c>
      <c r="AO30" s="289">
        <v>2018</v>
      </c>
      <c r="AP30" s="288">
        <v>2019</v>
      </c>
      <c r="AQ30" s="294">
        <v>2020</v>
      </c>
    </row>
    <row r="31" spans="1:43">
      <c r="A31" s="715" t="s">
        <v>320</v>
      </c>
      <c r="B31" s="296">
        <v>475</v>
      </c>
      <c r="C31" s="716">
        <v>300</v>
      </c>
      <c r="D31" s="717">
        <v>445</v>
      </c>
      <c r="E31" s="296">
        <v>113</v>
      </c>
      <c r="F31" s="716">
        <v>71</v>
      </c>
      <c r="G31" s="716">
        <v>91</v>
      </c>
      <c r="H31" s="300">
        <v>82.1</v>
      </c>
      <c r="I31" s="718">
        <v>82.5</v>
      </c>
      <c r="J31" s="718">
        <v>82.5</v>
      </c>
      <c r="K31" s="296">
        <v>91</v>
      </c>
      <c r="L31" s="716">
        <v>94</v>
      </c>
      <c r="M31" s="719">
        <v>97</v>
      </c>
      <c r="N31" s="718">
        <v>74.7</v>
      </c>
      <c r="O31" s="718">
        <v>74.8</v>
      </c>
      <c r="P31" s="718">
        <v>74.900000000000006</v>
      </c>
      <c r="Q31" s="300">
        <v>66.3</v>
      </c>
      <c r="R31" s="718">
        <v>66.7</v>
      </c>
      <c r="S31" s="718">
        <v>66.400000000000006</v>
      </c>
      <c r="T31" s="303">
        <v>0.63</v>
      </c>
      <c r="U31" s="720">
        <v>0.66</v>
      </c>
      <c r="V31" s="720">
        <v>0.68</v>
      </c>
      <c r="W31" s="721">
        <v>15.2</v>
      </c>
      <c r="X31" s="718">
        <v>13.7</v>
      </c>
      <c r="Y31" s="717">
        <v>14.522499999999999</v>
      </c>
      <c r="Z31" s="300">
        <v>14.2</v>
      </c>
      <c r="AA31" s="718">
        <v>12.6</v>
      </c>
      <c r="AB31" s="718">
        <v>13.655000000000001</v>
      </c>
      <c r="AC31" s="296">
        <v>69.515536553053096</v>
      </c>
      <c r="AD31" s="716">
        <v>85</v>
      </c>
      <c r="AE31" s="716">
        <v>77.448710709580283</v>
      </c>
      <c r="AF31" s="303">
        <v>0.8</v>
      </c>
      <c r="AG31" s="720">
        <v>0.5</v>
      </c>
      <c r="AH31" s="720">
        <v>0.48</v>
      </c>
      <c r="AI31" s="721">
        <v>11.3</v>
      </c>
      <c r="AJ31" s="718">
        <v>10.5</v>
      </c>
      <c r="AK31" s="718">
        <v>11.437595579590877</v>
      </c>
      <c r="AL31" s="300">
        <v>66.650000000000006</v>
      </c>
      <c r="AM31" s="718">
        <v>65.2</v>
      </c>
      <c r="AN31" s="718">
        <v>67.16</v>
      </c>
      <c r="AO31" s="300">
        <v>5.3550000000000004</v>
      </c>
      <c r="AP31" s="718">
        <v>4.7</v>
      </c>
      <c r="AQ31" s="722">
        <v>4.0049999999999999</v>
      </c>
    </row>
    <row r="32" spans="1:43" ht="15" thickBot="1">
      <c r="A32" s="307" t="s">
        <v>138</v>
      </c>
      <c r="B32" s="308">
        <f>AVERAGE(B33:B36)</f>
        <v>455</v>
      </c>
      <c r="C32" s="309">
        <f t="shared" ref="C32:AQ32" si="1">AVERAGE(C33:C36)</f>
        <v>323.75</v>
      </c>
      <c r="D32" s="309">
        <f t="shared" si="1"/>
        <v>482.5</v>
      </c>
      <c r="E32" s="308">
        <f t="shared" si="1"/>
        <v>141.25</v>
      </c>
      <c r="F32" s="309">
        <f t="shared" si="1"/>
        <v>96.5</v>
      </c>
      <c r="G32" s="309">
        <f t="shared" si="1"/>
        <v>126.5</v>
      </c>
      <c r="H32" s="312">
        <f t="shared" si="1"/>
        <v>82.474999999999994</v>
      </c>
      <c r="I32" s="313">
        <f t="shared" si="1"/>
        <v>82.300000000000011</v>
      </c>
      <c r="J32" s="313">
        <f t="shared" si="1"/>
        <v>82.2</v>
      </c>
      <c r="K32" s="308">
        <f t="shared" si="1"/>
        <v>93.25</v>
      </c>
      <c r="L32" s="309">
        <f t="shared" si="1"/>
        <v>87.25</v>
      </c>
      <c r="M32" s="314">
        <f t="shared" si="1"/>
        <v>94.25</v>
      </c>
      <c r="N32" s="313">
        <f t="shared" si="1"/>
        <v>75.775000000000006</v>
      </c>
      <c r="O32" s="313">
        <f t="shared" si="1"/>
        <v>75.45</v>
      </c>
      <c r="P32" s="313">
        <f t="shared" si="1"/>
        <v>75.025000000000006</v>
      </c>
      <c r="Q32" s="312">
        <f t="shared" si="1"/>
        <v>66.875</v>
      </c>
      <c r="R32" s="313">
        <f t="shared" si="1"/>
        <v>66.724999999999994</v>
      </c>
      <c r="S32" s="313">
        <f t="shared" si="1"/>
        <v>66.275000000000006</v>
      </c>
      <c r="T32" s="315">
        <f t="shared" si="1"/>
        <v>0.64250000000000007</v>
      </c>
      <c r="U32" s="316">
        <f t="shared" si="1"/>
        <v>0.65250000000000008</v>
      </c>
      <c r="V32" s="316">
        <f t="shared" si="1"/>
        <v>0.67749999999999999</v>
      </c>
      <c r="W32" s="317">
        <f t="shared" si="1"/>
        <v>14.85</v>
      </c>
      <c r="X32" s="313">
        <f t="shared" si="1"/>
        <v>13.375</v>
      </c>
      <c r="Y32" s="313">
        <f t="shared" si="1"/>
        <v>14.049375000000001</v>
      </c>
      <c r="Z32" s="312">
        <f t="shared" si="1"/>
        <v>13.600000000000001</v>
      </c>
      <c r="AA32" s="313">
        <f t="shared" si="1"/>
        <v>12.25</v>
      </c>
      <c r="AB32" s="313">
        <f t="shared" si="1"/>
        <v>13.103125</v>
      </c>
      <c r="AC32" s="308">
        <f t="shared" si="1"/>
        <v>67.923683097765519</v>
      </c>
      <c r="AD32" s="309">
        <f t="shared" si="1"/>
        <v>83.233688440280261</v>
      </c>
      <c r="AE32" s="309">
        <f t="shared" si="1"/>
        <v>79.980418452799455</v>
      </c>
      <c r="AF32" s="315">
        <f t="shared" si="1"/>
        <v>0.80750000000000011</v>
      </c>
      <c r="AG32" s="316">
        <f t="shared" si="1"/>
        <v>0.5774999999999999</v>
      </c>
      <c r="AH32" s="316">
        <f t="shared" si="1"/>
        <v>0.61499999999999999</v>
      </c>
      <c r="AI32" s="317">
        <f t="shared" si="1"/>
        <v>10.375</v>
      </c>
      <c r="AJ32" s="313">
        <f t="shared" si="1"/>
        <v>9.2049388702872683</v>
      </c>
      <c r="AK32" s="313">
        <f t="shared" si="1"/>
        <v>10.412949463658226</v>
      </c>
      <c r="AL32" s="312">
        <f t="shared" si="1"/>
        <v>66.293749999999989</v>
      </c>
      <c r="AM32" s="313">
        <f t="shared" si="1"/>
        <v>62.65</v>
      </c>
      <c r="AN32" s="313">
        <f t="shared" si="1"/>
        <v>66.396250000000009</v>
      </c>
      <c r="AO32" s="312">
        <f t="shared" si="1"/>
        <v>4.5262500000000001</v>
      </c>
      <c r="AP32" s="313">
        <f t="shared" si="1"/>
        <v>4.6000000000000005</v>
      </c>
      <c r="AQ32" s="318">
        <f t="shared" si="1"/>
        <v>3.3362499999999997</v>
      </c>
    </row>
    <row r="33" spans="1:43">
      <c r="A33" s="723" t="s">
        <v>32</v>
      </c>
      <c r="B33" s="296">
        <v>520</v>
      </c>
      <c r="C33" s="716">
        <v>370</v>
      </c>
      <c r="D33" s="717">
        <v>495</v>
      </c>
      <c r="E33" s="296">
        <v>271</v>
      </c>
      <c r="F33" s="716">
        <v>197</v>
      </c>
      <c r="G33" s="716">
        <v>261</v>
      </c>
      <c r="H33" s="300">
        <v>83</v>
      </c>
      <c r="I33" s="718">
        <v>82.7</v>
      </c>
      <c r="J33" s="718">
        <v>82.7</v>
      </c>
      <c r="K33" s="296">
        <v>94</v>
      </c>
      <c r="L33" s="716">
        <v>87</v>
      </c>
      <c r="M33" s="719">
        <v>95</v>
      </c>
      <c r="N33" s="718">
        <v>76.2</v>
      </c>
      <c r="O33" s="718">
        <v>76.8</v>
      </c>
      <c r="P33" s="718">
        <v>76.3</v>
      </c>
      <c r="Q33" s="300">
        <v>68.099999999999994</v>
      </c>
      <c r="R33" s="718">
        <v>68.5</v>
      </c>
      <c r="S33" s="718">
        <v>67.599999999999994</v>
      </c>
      <c r="T33" s="303">
        <v>0.65</v>
      </c>
      <c r="U33" s="720">
        <v>0.66</v>
      </c>
      <c r="V33" s="720">
        <v>0.69</v>
      </c>
      <c r="W33" s="721">
        <v>14.4</v>
      </c>
      <c r="X33" s="718">
        <v>12.9</v>
      </c>
      <c r="Y33" s="718">
        <v>13.737500000000001</v>
      </c>
      <c r="Z33" s="300">
        <v>13.3</v>
      </c>
      <c r="AA33" s="718">
        <v>11.8</v>
      </c>
      <c r="AB33" s="718">
        <v>12.815</v>
      </c>
      <c r="AC33" s="296">
        <v>61.728027597154799</v>
      </c>
      <c r="AD33" s="716">
        <v>83.760928514657081</v>
      </c>
      <c r="AE33" s="716">
        <v>72.748427672955955</v>
      </c>
      <c r="AF33" s="303">
        <v>0.9</v>
      </c>
      <c r="AG33" s="720">
        <v>0.68</v>
      </c>
      <c r="AH33" s="720">
        <v>0.73</v>
      </c>
      <c r="AI33" s="721">
        <v>10.3</v>
      </c>
      <c r="AJ33" s="718">
        <v>9.3389374484627155</v>
      </c>
      <c r="AK33" s="718">
        <v>10.520882256169214</v>
      </c>
      <c r="AL33" s="300">
        <v>66.88</v>
      </c>
      <c r="AM33" s="718">
        <v>63.4</v>
      </c>
      <c r="AN33" s="718">
        <v>67.240000000000009</v>
      </c>
      <c r="AO33" s="300">
        <v>4.5999999999999996</v>
      </c>
      <c r="AP33" s="718">
        <v>4.7</v>
      </c>
      <c r="AQ33" s="722">
        <v>4.1099999999999994</v>
      </c>
    </row>
    <row r="34" spans="1:43">
      <c r="A34" s="319" t="s">
        <v>31</v>
      </c>
      <c r="B34" s="320">
        <v>435</v>
      </c>
      <c r="C34" s="297">
        <v>335</v>
      </c>
      <c r="D34" s="298">
        <v>485</v>
      </c>
      <c r="E34" s="320">
        <v>95</v>
      </c>
      <c r="F34" s="297">
        <v>63</v>
      </c>
      <c r="G34" s="297">
        <v>80</v>
      </c>
      <c r="H34" s="322">
        <v>81.900000000000006</v>
      </c>
      <c r="I34" s="301">
        <v>81.7</v>
      </c>
      <c r="J34" s="301">
        <v>81.5</v>
      </c>
      <c r="K34" s="320">
        <v>89</v>
      </c>
      <c r="L34" s="297">
        <v>85</v>
      </c>
      <c r="M34" s="302">
        <v>95</v>
      </c>
      <c r="N34" s="301">
        <v>74.7</v>
      </c>
      <c r="O34" s="301">
        <v>74.7</v>
      </c>
      <c r="P34" s="301">
        <v>74.3</v>
      </c>
      <c r="Q34" s="322">
        <v>66.5</v>
      </c>
      <c r="R34" s="301">
        <v>65.900000000000006</v>
      </c>
      <c r="S34" s="301">
        <v>65.900000000000006</v>
      </c>
      <c r="T34" s="323">
        <v>0.66</v>
      </c>
      <c r="U34" s="304">
        <v>0.66</v>
      </c>
      <c r="V34" s="304">
        <v>0.7</v>
      </c>
      <c r="W34" s="305">
        <v>14.7</v>
      </c>
      <c r="X34" s="301">
        <v>13.3</v>
      </c>
      <c r="Y34" s="301">
        <v>13.8</v>
      </c>
      <c r="Z34" s="322">
        <v>13.4</v>
      </c>
      <c r="AA34" s="301">
        <v>12.2</v>
      </c>
      <c r="AB34" s="301">
        <v>12.932499999999999</v>
      </c>
      <c r="AC34" s="320">
        <v>82.248864872978345</v>
      </c>
      <c r="AD34" s="297">
        <v>93.705035971223026</v>
      </c>
      <c r="AE34" s="297">
        <v>93.72060436212989</v>
      </c>
      <c r="AF34" s="323">
        <v>0.78</v>
      </c>
      <c r="AG34" s="304">
        <v>0.49</v>
      </c>
      <c r="AH34" s="304">
        <v>0.63</v>
      </c>
      <c r="AI34" s="305">
        <v>10.7</v>
      </c>
      <c r="AJ34" s="301">
        <v>9.2421346833058635</v>
      </c>
      <c r="AK34" s="301">
        <v>10.666406018572941</v>
      </c>
      <c r="AL34" s="322">
        <v>66.41</v>
      </c>
      <c r="AM34" s="301">
        <v>62.4</v>
      </c>
      <c r="AN34" s="301">
        <v>66.05</v>
      </c>
      <c r="AO34" s="322">
        <v>4.7050000000000001</v>
      </c>
      <c r="AP34" s="301">
        <v>4.4000000000000004</v>
      </c>
      <c r="AQ34" s="306">
        <v>3.4850000000000003</v>
      </c>
    </row>
    <row r="35" spans="1:43">
      <c r="A35" s="319" t="s">
        <v>33</v>
      </c>
      <c r="B35" s="320">
        <v>420</v>
      </c>
      <c r="C35" s="297">
        <v>270</v>
      </c>
      <c r="D35" s="298">
        <v>475</v>
      </c>
      <c r="E35" s="320">
        <v>109</v>
      </c>
      <c r="F35" s="297">
        <v>71</v>
      </c>
      <c r="G35" s="297">
        <v>93</v>
      </c>
      <c r="H35" s="322">
        <v>82.4</v>
      </c>
      <c r="I35" s="301">
        <v>81.7</v>
      </c>
      <c r="J35" s="301">
        <v>82.4</v>
      </c>
      <c r="K35" s="320">
        <v>95</v>
      </c>
      <c r="L35" s="297">
        <v>91</v>
      </c>
      <c r="M35" s="302">
        <v>94</v>
      </c>
      <c r="N35" s="301">
        <v>75.599999999999994</v>
      </c>
      <c r="O35" s="301">
        <v>75.3</v>
      </c>
      <c r="P35" s="301">
        <v>75.2</v>
      </c>
      <c r="Q35" s="322">
        <v>66.900000000000006</v>
      </c>
      <c r="R35" s="301">
        <v>66.3</v>
      </c>
      <c r="S35" s="301">
        <v>66.3</v>
      </c>
      <c r="T35" s="323">
        <v>0.62</v>
      </c>
      <c r="U35" s="304">
        <v>0.65</v>
      </c>
      <c r="V35" s="304">
        <v>0.65</v>
      </c>
      <c r="W35" s="305">
        <v>15.2</v>
      </c>
      <c r="X35" s="301">
        <v>14</v>
      </c>
      <c r="Y35" s="301">
        <v>14.38</v>
      </c>
      <c r="Z35" s="322">
        <v>13.9</v>
      </c>
      <c r="AA35" s="301">
        <v>12.9</v>
      </c>
      <c r="AB35" s="301">
        <v>13.330000000000002</v>
      </c>
      <c r="AC35" s="320">
        <v>65.52271796970939</v>
      </c>
      <c r="AD35" s="297">
        <v>82</v>
      </c>
      <c r="AE35" s="297">
        <v>81.921900508528637</v>
      </c>
      <c r="AF35" s="323">
        <v>0.85</v>
      </c>
      <c r="AG35" s="304">
        <v>0.67</v>
      </c>
      <c r="AH35" s="304">
        <v>0.56999999999999995</v>
      </c>
      <c r="AI35" s="305">
        <v>9.4</v>
      </c>
      <c r="AJ35" s="301">
        <v>8.715850820252566</v>
      </c>
      <c r="AK35" s="301">
        <v>9.5408697493822796</v>
      </c>
      <c r="AL35" s="322">
        <v>64.215000000000003</v>
      </c>
      <c r="AM35" s="301">
        <v>60.8</v>
      </c>
      <c r="AN35" s="301">
        <v>64.63</v>
      </c>
      <c r="AO35" s="322">
        <v>4.25</v>
      </c>
      <c r="AP35" s="301">
        <v>5</v>
      </c>
      <c r="AQ35" s="306">
        <v>2.6749999999999998</v>
      </c>
    </row>
    <row r="36" spans="1:43" ht="15" thickBot="1">
      <c r="A36" s="724" t="s">
        <v>182</v>
      </c>
      <c r="B36" s="725">
        <v>445</v>
      </c>
      <c r="C36" s="726">
        <v>320</v>
      </c>
      <c r="D36" s="727">
        <v>475</v>
      </c>
      <c r="E36" s="725">
        <v>90</v>
      </c>
      <c r="F36" s="726">
        <v>55</v>
      </c>
      <c r="G36" s="726">
        <v>72</v>
      </c>
      <c r="H36" s="728">
        <v>82.6</v>
      </c>
      <c r="I36" s="729">
        <v>83.1</v>
      </c>
      <c r="J36" s="729">
        <v>82.2</v>
      </c>
      <c r="K36" s="725">
        <v>95</v>
      </c>
      <c r="L36" s="726">
        <v>86</v>
      </c>
      <c r="M36" s="730">
        <v>93</v>
      </c>
      <c r="N36" s="729">
        <v>76.599999999999994</v>
      </c>
      <c r="O36" s="729">
        <v>75</v>
      </c>
      <c r="P36" s="729">
        <v>74.3</v>
      </c>
      <c r="Q36" s="728">
        <v>66</v>
      </c>
      <c r="R36" s="729">
        <v>66.2</v>
      </c>
      <c r="S36" s="729">
        <v>65.3</v>
      </c>
      <c r="T36" s="731">
        <v>0.64</v>
      </c>
      <c r="U36" s="732">
        <v>0.64</v>
      </c>
      <c r="V36" s="732">
        <v>0.67</v>
      </c>
      <c r="W36" s="733">
        <v>15.1</v>
      </c>
      <c r="X36" s="729">
        <v>13.3</v>
      </c>
      <c r="Y36" s="729">
        <v>14.28</v>
      </c>
      <c r="Z36" s="728">
        <v>13.8</v>
      </c>
      <c r="AA36" s="729">
        <v>12.1</v>
      </c>
      <c r="AB36" s="729">
        <v>13.334999999999999</v>
      </c>
      <c r="AC36" s="725">
        <v>62.195121951219512</v>
      </c>
      <c r="AD36" s="726">
        <v>73.468789275240894</v>
      </c>
      <c r="AE36" s="726">
        <v>71.53074126758338</v>
      </c>
      <c r="AF36" s="731">
        <v>0.7</v>
      </c>
      <c r="AG36" s="732">
        <v>0.47</v>
      </c>
      <c r="AH36" s="732">
        <v>0.53</v>
      </c>
      <c r="AI36" s="733">
        <v>11.1</v>
      </c>
      <c r="AJ36" s="729">
        <v>9.5228325291279265</v>
      </c>
      <c r="AK36" s="729">
        <v>10.923639830508471</v>
      </c>
      <c r="AL36" s="728">
        <v>67.669999999999987</v>
      </c>
      <c r="AM36" s="729">
        <v>64</v>
      </c>
      <c r="AN36" s="729">
        <v>67.664999999999992</v>
      </c>
      <c r="AO36" s="728">
        <v>4.55</v>
      </c>
      <c r="AP36" s="729">
        <v>4.3</v>
      </c>
      <c r="AQ36" s="734">
        <v>3.0750000000000002</v>
      </c>
    </row>
    <row r="38" spans="1:43" ht="21.5" thickBot="1">
      <c r="A38" s="286" t="s">
        <v>321</v>
      </c>
      <c r="B38" s="287"/>
      <c r="C38" s="287"/>
      <c r="D38" s="287"/>
      <c r="E38" s="287"/>
      <c r="F38" s="287"/>
      <c r="G38" s="287"/>
      <c r="H38" s="709"/>
      <c r="I38" s="709"/>
      <c r="J38" s="709"/>
      <c r="K38" s="287"/>
      <c r="L38" s="287"/>
      <c r="M38" s="287"/>
      <c r="N38" s="287"/>
      <c r="O38" s="287"/>
      <c r="P38" s="287"/>
      <c r="Q38" s="709"/>
      <c r="R38" s="709"/>
      <c r="S38" s="709"/>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row>
    <row r="39" spans="1:43" ht="15.5">
      <c r="A39" s="900" t="s">
        <v>121</v>
      </c>
      <c r="B39" s="903" t="s">
        <v>152</v>
      </c>
      <c r="C39" s="903"/>
      <c r="D39" s="903"/>
      <c r="E39" s="903"/>
      <c r="F39" s="903"/>
      <c r="G39" s="903"/>
      <c r="H39" s="903"/>
      <c r="I39" s="903"/>
      <c r="J39" s="903"/>
      <c r="K39" s="903"/>
      <c r="L39" s="903"/>
      <c r="M39" s="904"/>
      <c r="N39" s="903" t="s">
        <v>153</v>
      </c>
      <c r="O39" s="903"/>
      <c r="P39" s="903"/>
      <c r="Q39" s="903"/>
      <c r="R39" s="903"/>
      <c r="S39" s="903"/>
      <c r="T39" s="903"/>
      <c r="U39" s="903"/>
      <c r="V39" s="904"/>
      <c r="W39" s="905" t="s">
        <v>47</v>
      </c>
      <c r="X39" s="903"/>
      <c r="Y39" s="903"/>
      <c r="Z39" s="903"/>
      <c r="AA39" s="903"/>
      <c r="AB39" s="903"/>
      <c r="AC39" s="903"/>
      <c r="AD39" s="903"/>
      <c r="AE39" s="903"/>
      <c r="AF39" s="903"/>
      <c r="AG39" s="903"/>
      <c r="AH39" s="904"/>
      <c r="AI39" s="905" t="s">
        <v>154</v>
      </c>
      <c r="AJ39" s="903"/>
      <c r="AK39" s="903"/>
      <c r="AL39" s="903"/>
      <c r="AM39" s="903"/>
      <c r="AN39" s="903"/>
      <c r="AO39" s="903"/>
      <c r="AP39" s="903"/>
      <c r="AQ39" s="906"/>
    </row>
    <row r="40" spans="1:43">
      <c r="A40" s="901"/>
      <c r="B40" s="907" t="s">
        <v>126</v>
      </c>
      <c r="C40" s="907"/>
      <c r="D40" s="907"/>
      <c r="E40" s="908" t="s">
        <v>127</v>
      </c>
      <c r="F40" s="907"/>
      <c r="G40" s="907"/>
      <c r="H40" s="909" t="s">
        <v>128</v>
      </c>
      <c r="I40" s="910"/>
      <c r="J40" s="911"/>
      <c r="K40" s="907" t="s">
        <v>129</v>
      </c>
      <c r="L40" s="907"/>
      <c r="M40" s="912"/>
      <c r="N40" s="907" t="s">
        <v>130</v>
      </c>
      <c r="O40" s="907"/>
      <c r="P40" s="913"/>
      <c r="Q40" s="910" t="s">
        <v>155</v>
      </c>
      <c r="R40" s="910"/>
      <c r="S40" s="910"/>
      <c r="T40" s="908" t="s">
        <v>156</v>
      </c>
      <c r="U40" s="907"/>
      <c r="V40" s="912"/>
      <c r="W40" s="914" t="s">
        <v>133</v>
      </c>
      <c r="X40" s="907"/>
      <c r="Y40" s="913"/>
      <c r="Z40" s="908" t="s">
        <v>157</v>
      </c>
      <c r="AA40" s="907"/>
      <c r="AB40" s="913"/>
      <c r="AC40" s="907" t="s">
        <v>158</v>
      </c>
      <c r="AD40" s="907"/>
      <c r="AE40" s="907"/>
      <c r="AF40" s="908" t="s">
        <v>159</v>
      </c>
      <c r="AG40" s="907"/>
      <c r="AH40" s="912"/>
      <c r="AI40" s="914" t="s">
        <v>136</v>
      </c>
      <c r="AJ40" s="907"/>
      <c r="AK40" s="913"/>
      <c r="AL40" s="908" t="s">
        <v>39</v>
      </c>
      <c r="AM40" s="907"/>
      <c r="AN40" s="913"/>
      <c r="AO40" s="908" t="s">
        <v>40</v>
      </c>
      <c r="AP40" s="907"/>
      <c r="AQ40" s="913"/>
    </row>
    <row r="41" spans="1:43" ht="15" thickBot="1">
      <c r="A41" s="902"/>
      <c r="B41" s="288">
        <v>2012</v>
      </c>
      <c r="C41" s="288">
        <v>2013</v>
      </c>
      <c r="D41" s="288">
        <v>2014</v>
      </c>
      <c r="E41" s="289">
        <v>2012</v>
      </c>
      <c r="F41" s="288">
        <v>2013</v>
      </c>
      <c r="G41" s="290">
        <v>2014</v>
      </c>
      <c r="H41" s="291">
        <v>2012</v>
      </c>
      <c r="I41" s="291">
        <v>2013</v>
      </c>
      <c r="J41" s="291">
        <v>2014</v>
      </c>
      <c r="K41" s="289">
        <v>2012</v>
      </c>
      <c r="L41" s="288">
        <v>2013</v>
      </c>
      <c r="M41" s="290">
        <v>2014</v>
      </c>
      <c r="N41" s="288">
        <v>2012</v>
      </c>
      <c r="O41" s="288">
        <v>2013</v>
      </c>
      <c r="P41" s="288">
        <v>2014</v>
      </c>
      <c r="Q41" s="292">
        <v>2012</v>
      </c>
      <c r="R41" s="291">
        <v>2013</v>
      </c>
      <c r="S41" s="291">
        <v>2014</v>
      </c>
      <c r="T41" s="289">
        <v>2012</v>
      </c>
      <c r="U41" s="288">
        <v>2013</v>
      </c>
      <c r="V41" s="290">
        <v>2014</v>
      </c>
      <c r="W41" s="288">
        <v>2012</v>
      </c>
      <c r="X41" s="288">
        <v>2013</v>
      </c>
      <c r="Y41" s="288">
        <v>2014</v>
      </c>
      <c r="Z41" s="289">
        <v>2012</v>
      </c>
      <c r="AA41" s="288">
        <v>2013</v>
      </c>
      <c r="AB41" s="288">
        <v>2014</v>
      </c>
      <c r="AC41" s="289">
        <v>2012</v>
      </c>
      <c r="AD41" s="288">
        <v>2013</v>
      </c>
      <c r="AE41" s="288">
        <v>2014</v>
      </c>
      <c r="AF41" s="289">
        <v>2012</v>
      </c>
      <c r="AG41" s="288">
        <v>2013</v>
      </c>
      <c r="AH41" s="290">
        <v>2014</v>
      </c>
      <c r="AI41" s="293">
        <v>2012</v>
      </c>
      <c r="AJ41" s="288">
        <v>2013</v>
      </c>
      <c r="AK41" s="288">
        <v>2014</v>
      </c>
      <c r="AL41" s="289">
        <v>2012</v>
      </c>
      <c r="AM41" s="288">
        <v>2013</v>
      </c>
      <c r="AN41" s="288">
        <v>2014</v>
      </c>
      <c r="AO41" s="289">
        <v>2012</v>
      </c>
      <c r="AP41" s="288">
        <v>2013</v>
      </c>
      <c r="AQ41" s="294">
        <v>2014</v>
      </c>
    </row>
    <row r="42" spans="1:43">
      <c r="A42" s="295" t="s">
        <v>322</v>
      </c>
      <c r="B42" s="296">
        <v>405</v>
      </c>
      <c r="C42" s="297">
        <v>480</v>
      </c>
      <c r="D42" s="298">
        <v>260</v>
      </c>
      <c r="E42" s="296">
        <v>72</v>
      </c>
      <c r="F42" s="297">
        <v>76</v>
      </c>
      <c r="G42" s="297">
        <v>68</v>
      </c>
      <c r="H42" s="300">
        <v>83.3</v>
      </c>
      <c r="I42" s="301">
        <v>83.2</v>
      </c>
      <c r="J42" s="301">
        <v>79.900000000000006</v>
      </c>
      <c r="K42" s="296">
        <v>85.8</v>
      </c>
      <c r="L42" s="297">
        <v>83</v>
      </c>
      <c r="M42" s="302">
        <v>55</v>
      </c>
      <c r="N42" s="301">
        <v>75.7</v>
      </c>
      <c r="O42" s="301">
        <v>74.2</v>
      </c>
      <c r="P42" s="301">
        <v>73.2</v>
      </c>
      <c r="Q42" s="300">
        <v>67.400000000000006</v>
      </c>
      <c r="R42" s="301">
        <v>67.2</v>
      </c>
      <c r="S42" s="301">
        <v>64.900000000000006</v>
      </c>
      <c r="T42" s="303">
        <v>0.73</v>
      </c>
      <c r="U42" s="304">
        <v>0.66</v>
      </c>
      <c r="V42" s="304">
        <v>0.69</v>
      </c>
      <c r="W42" s="305">
        <v>13.42</v>
      </c>
      <c r="X42" s="301">
        <v>13</v>
      </c>
      <c r="Y42" s="298">
        <v>12.7</v>
      </c>
      <c r="Z42" s="300">
        <v>12.23</v>
      </c>
      <c r="AA42" s="301">
        <v>12.1</v>
      </c>
      <c r="AB42" s="301">
        <v>11.8</v>
      </c>
      <c r="AC42" s="296">
        <v>66.871545210203351</v>
      </c>
      <c r="AD42" s="297">
        <v>91</v>
      </c>
      <c r="AE42" s="297">
        <v>93.680677745193861</v>
      </c>
      <c r="AF42" s="303">
        <v>0.6</v>
      </c>
      <c r="AG42" s="304">
        <v>0.85</v>
      </c>
      <c r="AH42" s="304">
        <v>1</v>
      </c>
      <c r="AI42" s="305">
        <v>11.059399505475094</v>
      </c>
      <c r="AJ42" s="301">
        <v>12</v>
      </c>
      <c r="AK42" s="301">
        <v>10.973823508564678</v>
      </c>
      <c r="AL42" s="300">
        <v>62.945</v>
      </c>
      <c r="AM42" s="301">
        <v>68.444999999999993</v>
      </c>
      <c r="AN42" s="301">
        <v>66.305000000000007</v>
      </c>
      <c r="AO42" s="300">
        <v>7.65</v>
      </c>
      <c r="AP42" s="301">
        <v>4.33</v>
      </c>
      <c r="AQ42" s="306">
        <v>4.0150000000000006</v>
      </c>
    </row>
    <row r="43" spans="1:43" ht="15" thickBot="1">
      <c r="A43" s="307" t="s">
        <v>138</v>
      </c>
      <c r="B43" s="308">
        <f>AVERAGE(B44:B50)</f>
        <v>421</v>
      </c>
      <c r="C43" s="309">
        <f>AVERAGE(C44:C50)</f>
        <v>481.25</v>
      </c>
      <c r="D43" s="309">
        <f t="shared" ref="D43:AQ43" si="2">AVERAGE(D44:D50)</f>
        <v>278.75</v>
      </c>
      <c r="E43" s="308">
        <f t="shared" si="2"/>
        <v>170.6</v>
      </c>
      <c r="F43" s="309">
        <f t="shared" si="2"/>
        <v>157.5</v>
      </c>
      <c r="G43" s="309">
        <f t="shared" si="2"/>
        <v>106</v>
      </c>
      <c r="H43" s="312">
        <f t="shared" si="2"/>
        <v>81.5</v>
      </c>
      <c r="I43" s="313">
        <f t="shared" si="2"/>
        <v>82.95</v>
      </c>
      <c r="J43" s="313">
        <f t="shared" si="2"/>
        <v>80.224999999999994</v>
      </c>
      <c r="K43" s="308">
        <f t="shared" si="2"/>
        <v>85.97999999999999</v>
      </c>
      <c r="L43" s="309">
        <f t="shared" si="2"/>
        <v>88.75</v>
      </c>
      <c r="M43" s="314">
        <f t="shared" si="2"/>
        <v>67</v>
      </c>
      <c r="N43" s="313">
        <f t="shared" si="2"/>
        <v>75.78</v>
      </c>
      <c r="O43" s="313">
        <f t="shared" si="2"/>
        <v>75.775000000000006</v>
      </c>
      <c r="P43" s="313">
        <f t="shared" si="2"/>
        <v>74.825000000000003</v>
      </c>
      <c r="Q43" s="312">
        <f t="shared" si="2"/>
        <v>67.639999999999986</v>
      </c>
      <c r="R43" s="313">
        <f t="shared" si="2"/>
        <v>67.924999999999997</v>
      </c>
      <c r="S43" s="313">
        <f t="shared" si="2"/>
        <v>65.525000000000006</v>
      </c>
      <c r="T43" s="315">
        <f t="shared" si="2"/>
        <v>0.72</v>
      </c>
      <c r="U43" s="316">
        <f t="shared" si="2"/>
        <v>0.65</v>
      </c>
      <c r="V43" s="316">
        <f t="shared" si="2"/>
        <v>0.65750000000000008</v>
      </c>
      <c r="W43" s="317">
        <f t="shared" si="2"/>
        <v>14.24</v>
      </c>
      <c r="X43" s="313">
        <f t="shared" si="2"/>
        <v>13.100000000000001</v>
      </c>
      <c r="Y43" s="313">
        <f t="shared" si="2"/>
        <v>12.974999999999998</v>
      </c>
      <c r="Z43" s="312">
        <f t="shared" si="2"/>
        <v>13.24</v>
      </c>
      <c r="AA43" s="313">
        <f t="shared" si="2"/>
        <v>12.100000000000001</v>
      </c>
      <c r="AB43" s="313">
        <f t="shared" si="2"/>
        <v>12.024999999999999</v>
      </c>
      <c r="AC43" s="308">
        <f t="shared" si="2"/>
        <v>53.316811478427766</v>
      </c>
      <c r="AD43" s="309">
        <f t="shared" si="2"/>
        <v>72</v>
      </c>
      <c r="AE43" s="309">
        <f t="shared" si="2"/>
        <v>89.181362368056512</v>
      </c>
      <c r="AF43" s="315">
        <f t="shared" si="2"/>
        <v>0.68799999999999994</v>
      </c>
      <c r="AG43" s="316">
        <f t="shared" si="2"/>
        <v>0.74750000000000005</v>
      </c>
      <c r="AH43" s="316">
        <f t="shared" si="2"/>
        <v>0.89749999999999996</v>
      </c>
      <c r="AI43" s="317">
        <f t="shared" si="2"/>
        <v>9.5047405141338626</v>
      </c>
      <c r="AJ43" s="313">
        <f t="shared" si="2"/>
        <v>9.9499999999999993</v>
      </c>
      <c r="AK43" s="313">
        <f t="shared" si="2"/>
        <v>9.776319743058572</v>
      </c>
      <c r="AL43" s="312">
        <f t="shared" si="2"/>
        <v>61.104999999999997</v>
      </c>
      <c r="AM43" s="313">
        <f t="shared" si="2"/>
        <v>66.223749999999995</v>
      </c>
      <c r="AN43" s="313">
        <f t="shared" si="2"/>
        <v>63.386250000000004</v>
      </c>
      <c r="AO43" s="312">
        <f t="shared" si="2"/>
        <v>8.1460000000000008</v>
      </c>
      <c r="AP43" s="313">
        <f t="shared" si="2"/>
        <v>3.8274999999999997</v>
      </c>
      <c r="AQ43" s="318">
        <f t="shared" si="2"/>
        <v>4.1174999999999997</v>
      </c>
    </row>
    <row r="44" spans="1:43">
      <c r="A44" s="735" t="s">
        <v>32</v>
      </c>
      <c r="B44" s="296">
        <v>410</v>
      </c>
      <c r="C44" s="716">
        <v>510</v>
      </c>
      <c r="D44" s="717">
        <v>315</v>
      </c>
      <c r="E44" s="296">
        <v>234</v>
      </c>
      <c r="F44" s="716">
        <v>253</v>
      </c>
      <c r="G44" s="716">
        <v>220</v>
      </c>
      <c r="H44" s="300">
        <v>81.900000000000006</v>
      </c>
      <c r="I44" s="718">
        <v>83.1</v>
      </c>
      <c r="J44" s="718">
        <v>80.099999999999994</v>
      </c>
      <c r="K44" s="296">
        <v>82.5</v>
      </c>
      <c r="L44" s="716">
        <v>86</v>
      </c>
      <c r="M44" s="719">
        <v>71</v>
      </c>
      <c r="N44" s="718">
        <v>76.7</v>
      </c>
      <c r="O44" s="718">
        <v>76.7</v>
      </c>
      <c r="P44" s="718">
        <v>75.7</v>
      </c>
      <c r="Q44" s="300">
        <v>68.2</v>
      </c>
      <c r="R44" s="718">
        <v>68.5</v>
      </c>
      <c r="S44" s="718">
        <v>66.7</v>
      </c>
      <c r="T44" s="303">
        <v>0.74</v>
      </c>
      <c r="U44" s="720">
        <v>0.67</v>
      </c>
      <c r="V44" s="720">
        <v>0.68</v>
      </c>
      <c r="W44" s="721">
        <v>13.75</v>
      </c>
      <c r="X44" s="718">
        <v>12.6</v>
      </c>
      <c r="Y44" s="718">
        <v>12.7</v>
      </c>
      <c r="Z44" s="300">
        <v>12.8</v>
      </c>
      <c r="AA44" s="718">
        <v>11.7</v>
      </c>
      <c r="AB44" s="718">
        <v>11.8</v>
      </c>
      <c r="AC44" s="296">
        <v>57.929858352393559</v>
      </c>
      <c r="AD44" s="716">
        <v>82</v>
      </c>
      <c r="AE44" s="716">
        <v>92.617449664429529</v>
      </c>
      <c r="AF44" s="303">
        <v>0.66</v>
      </c>
      <c r="AG44" s="720">
        <v>0.93</v>
      </c>
      <c r="AH44" s="720">
        <v>1.1499999999999999</v>
      </c>
      <c r="AI44" s="721">
        <v>10.094318342359314</v>
      </c>
      <c r="AJ44" s="718">
        <v>10.3</v>
      </c>
      <c r="AK44" s="718">
        <v>10.083525335847279</v>
      </c>
      <c r="AL44" s="300">
        <v>61.005000000000003</v>
      </c>
      <c r="AM44" s="718">
        <v>67.03</v>
      </c>
      <c r="AN44" s="718">
        <v>64.009999999999991</v>
      </c>
      <c r="AO44" s="300">
        <v>9.4</v>
      </c>
      <c r="AP44" s="718">
        <v>4.7549999999999999</v>
      </c>
      <c r="AQ44" s="736">
        <v>4.2949999999999999</v>
      </c>
    </row>
    <row r="45" spans="1:43">
      <c r="A45" s="737" t="s">
        <v>31</v>
      </c>
      <c r="B45" s="320"/>
      <c r="C45" s="713">
        <v>470</v>
      </c>
      <c r="D45" s="713">
        <v>280</v>
      </c>
      <c r="E45" s="320"/>
      <c r="F45" s="738">
        <v>75</v>
      </c>
      <c r="G45" s="738">
        <v>65</v>
      </c>
      <c r="H45" s="322"/>
      <c r="I45" s="713">
        <v>83.2</v>
      </c>
      <c r="J45" s="739">
        <v>80.3</v>
      </c>
      <c r="K45" s="320"/>
      <c r="L45" s="713">
        <v>90</v>
      </c>
      <c r="M45" s="712">
        <v>57</v>
      </c>
      <c r="N45" s="301"/>
      <c r="O45" s="740">
        <v>75.2</v>
      </c>
      <c r="P45" s="301">
        <v>74.099999999999994</v>
      </c>
      <c r="Q45" s="322"/>
      <c r="R45" s="713">
        <v>67.2</v>
      </c>
      <c r="S45" s="301">
        <v>64.599999999999994</v>
      </c>
      <c r="T45" s="323"/>
      <c r="U45" s="713">
        <v>0.66</v>
      </c>
      <c r="V45" s="713">
        <v>0.66</v>
      </c>
      <c r="W45" s="305"/>
      <c r="X45" s="713">
        <v>12.6</v>
      </c>
      <c r="Y45" s="713">
        <v>12.6</v>
      </c>
      <c r="Z45" s="322"/>
      <c r="AA45" s="713">
        <v>11.5</v>
      </c>
      <c r="AB45" s="713">
        <v>11.6</v>
      </c>
      <c r="AC45" s="320"/>
      <c r="AD45" s="713">
        <v>96</v>
      </c>
      <c r="AE45" s="713">
        <v>97.150367276393496</v>
      </c>
      <c r="AF45" s="323"/>
      <c r="AG45" s="304">
        <v>0.99</v>
      </c>
      <c r="AH45" s="304">
        <v>0.88</v>
      </c>
      <c r="AI45" s="305"/>
      <c r="AJ45" s="713">
        <v>10.7</v>
      </c>
      <c r="AK45" s="713">
        <v>9.8769414536458946</v>
      </c>
      <c r="AL45" s="322"/>
      <c r="AM45" s="713">
        <v>66.3</v>
      </c>
      <c r="AN45" s="713">
        <v>63.295000000000002</v>
      </c>
      <c r="AO45" s="322"/>
      <c r="AP45" s="713">
        <v>3.59</v>
      </c>
      <c r="AQ45" s="712">
        <v>4.24</v>
      </c>
    </row>
    <row r="46" spans="1:43">
      <c r="A46" s="737" t="s">
        <v>33</v>
      </c>
      <c r="B46" s="320">
        <v>420</v>
      </c>
      <c r="C46" s="713">
        <v>460</v>
      </c>
      <c r="D46" s="713">
        <v>215</v>
      </c>
      <c r="E46" s="320">
        <v>78</v>
      </c>
      <c r="F46" s="738">
        <v>86</v>
      </c>
      <c r="G46" s="738">
        <v>76</v>
      </c>
      <c r="H46" s="322">
        <v>82.4</v>
      </c>
      <c r="I46" s="713">
        <v>83</v>
      </c>
      <c r="J46" s="739">
        <v>79.8</v>
      </c>
      <c r="K46" s="320">
        <v>92.7</v>
      </c>
      <c r="L46" s="713">
        <v>90</v>
      </c>
      <c r="M46" s="712">
        <v>64</v>
      </c>
      <c r="N46" s="301">
        <v>75.400000000000006</v>
      </c>
      <c r="O46" s="740">
        <v>75.400000000000006</v>
      </c>
      <c r="P46" s="301">
        <v>74.099999999999994</v>
      </c>
      <c r="Q46" s="322">
        <v>66.8</v>
      </c>
      <c r="R46" s="713">
        <v>67.400000000000006</v>
      </c>
      <c r="S46" s="301">
        <v>64.8</v>
      </c>
      <c r="T46" s="323">
        <v>0.66</v>
      </c>
      <c r="U46" s="713">
        <v>0.61</v>
      </c>
      <c r="V46" s="713">
        <v>0.63</v>
      </c>
      <c r="W46" s="305">
        <v>14.73</v>
      </c>
      <c r="X46" s="713">
        <v>13.4</v>
      </c>
      <c r="Y46" s="713">
        <v>13.3</v>
      </c>
      <c r="Z46" s="322">
        <v>13.55</v>
      </c>
      <c r="AA46" s="713">
        <v>12.4</v>
      </c>
      <c r="AB46" s="713">
        <v>12.4</v>
      </c>
      <c r="AC46" s="320">
        <v>59.12921348314606</v>
      </c>
      <c r="AD46" s="713">
        <v>67</v>
      </c>
      <c r="AE46" s="713">
        <v>84.577922077922082</v>
      </c>
      <c r="AF46" s="323">
        <v>0.65</v>
      </c>
      <c r="AG46" s="304">
        <v>0.66</v>
      </c>
      <c r="AH46" s="304">
        <v>0.97</v>
      </c>
      <c r="AI46" s="305">
        <v>9.210229083195852</v>
      </c>
      <c r="AJ46" s="713">
        <v>9.3000000000000007</v>
      </c>
      <c r="AK46" s="713">
        <v>8.9722233502538042</v>
      </c>
      <c r="AL46" s="322">
        <v>61.18</v>
      </c>
      <c r="AM46" s="713">
        <v>64.905000000000001</v>
      </c>
      <c r="AN46" s="713">
        <v>62.57</v>
      </c>
      <c r="AO46" s="322">
        <v>7.2249999999999996</v>
      </c>
      <c r="AP46" s="713">
        <v>3.51</v>
      </c>
      <c r="AQ46" s="712">
        <v>3.3499999999999996</v>
      </c>
    </row>
    <row r="47" spans="1:43">
      <c r="A47" s="737" t="s">
        <v>182</v>
      </c>
      <c r="B47" s="320"/>
      <c r="C47" s="713"/>
      <c r="D47" s="713">
        <v>305</v>
      </c>
      <c r="E47" s="320"/>
      <c r="F47" s="738"/>
      <c r="G47" s="738">
        <v>63</v>
      </c>
      <c r="H47" s="322"/>
      <c r="I47" s="713"/>
      <c r="J47" s="739">
        <v>80.7</v>
      </c>
      <c r="K47" s="320"/>
      <c r="L47" s="713"/>
      <c r="M47" s="712">
        <v>76</v>
      </c>
      <c r="N47" s="301"/>
      <c r="O47" s="740"/>
      <c r="P47" s="301">
        <v>75.400000000000006</v>
      </c>
      <c r="Q47" s="322"/>
      <c r="R47" s="713"/>
      <c r="S47" s="301">
        <v>66</v>
      </c>
      <c r="T47" s="323"/>
      <c r="U47" s="713"/>
      <c r="V47" s="713">
        <v>0.66</v>
      </c>
      <c r="W47" s="305"/>
      <c r="X47" s="713"/>
      <c r="Y47" s="713">
        <v>13.3</v>
      </c>
      <c r="Z47" s="322"/>
      <c r="AA47" s="713"/>
      <c r="AB47" s="713">
        <v>12.3</v>
      </c>
      <c r="AC47" s="320"/>
      <c r="AD47" s="713"/>
      <c r="AE47" s="713">
        <v>82.379710453480953</v>
      </c>
      <c r="AF47" s="323"/>
      <c r="AG47" s="304"/>
      <c r="AH47" s="304">
        <v>0.59</v>
      </c>
      <c r="AI47" s="305"/>
      <c r="AJ47" s="713"/>
      <c r="AK47" s="713">
        <v>10.172588832487307</v>
      </c>
      <c r="AL47" s="322"/>
      <c r="AM47" s="713"/>
      <c r="AN47" s="713">
        <v>63.67</v>
      </c>
      <c r="AO47" s="322"/>
      <c r="AP47" s="713"/>
      <c r="AQ47" s="712">
        <v>4.585</v>
      </c>
    </row>
    <row r="48" spans="1:43">
      <c r="A48" s="737" t="s">
        <v>323</v>
      </c>
      <c r="B48" s="320">
        <v>400</v>
      </c>
      <c r="C48" s="297">
        <v>485</v>
      </c>
      <c r="D48" s="298"/>
      <c r="E48" s="320">
        <v>175</v>
      </c>
      <c r="F48" s="297">
        <v>216</v>
      </c>
      <c r="G48" s="297"/>
      <c r="H48" s="322">
        <v>81.7</v>
      </c>
      <c r="I48" s="301">
        <v>82.5</v>
      </c>
      <c r="J48" s="301"/>
      <c r="K48" s="320">
        <v>86.1</v>
      </c>
      <c r="L48" s="297">
        <v>89</v>
      </c>
      <c r="M48" s="302"/>
      <c r="N48" s="301">
        <v>75.400000000000006</v>
      </c>
      <c r="O48" s="301">
        <v>75.8</v>
      </c>
      <c r="P48" s="301"/>
      <c r="Q48" s="322">
        <v>67.7</v>
      </c>
      <c r="R48" s="301">
        <v>68.599999999999994</v>
      </c>
      <c r="S48" s="301"/>
      <c r="T48" s="323">
        <v>0.74</v>
      </c>
      <c r="U48" s="304">
        <v>0.66</v>
      </c>
      <c r="V48" s="304"/>
      <c r="W48" s="305">
        <v>14.93</v>
      </c>
      <c r="X48" s="301">
        <v>13.8</v>
      </c>
      <c r="Y48" s="301"/>
      <c r="Z48" s="322">
        <v>13.99</v>
      </c>
      <c r="AA48" s="301">
        <v>12.8</v>
      </c>
      <c r="AB48" s="301"/>
      <c r="AC48" s="320">
        <v>6.2860317079029606</v>
      </c>
      <c r="AD48" s="297">
        <v>43</v>
      </c>
      <c r="AE48" s="297"/>
      <c r="AF48" s="323">
        <v>0.38</v>
      </c>
      <c r="AG48" s="304">
        <v>0.41</v>
      </c>
      <c r="AH48" s="304"/>
      <c r="AI48" s="305">
        <v>9.2497575114881592</v>
      </c>
      <c r="AJ48" s="301">
        <v>9.5</v>
      </c>
      <c r="AK48" s="301"/>
      <c r="AL48" s="322">
        <v>61.5</v>
      </c>
      <c r="AM48" s="301">
        <v>66.66</v>
      </c>
      <c r="AN48" s="301"/>
      <c r="AO48" s="322">
        <v>7.64</v>
      </c>
      <c r="AP48" s="301">
        <v>3.4550000000000001</v>
      </c>
      <c r="AQ48" s="741"/>
    </row>
    <row r="49" spans="1:43">
      <c r="A49" s="737" t="s">
        <v>324</v>
      </c>
      <c r="B49" s="320">
        <v>470</v>
      </c>
      <c r="C49" s="297"/>
      <c r="D49" s="298"/>
      <c r="E49" s="320">
        <v>145</v>
      </c>
      <c r="F49" s="297"/>
      <c r="G49" s="297"/>
      <c r="H49" s="322">
        <v>80.599999999999994</v>
      </c>
      <c r="I49" s="301"/>
      <c r="J49" s="301"/>
      <c r="K49" s="320">
        <v>85.3</v>
      </c>
      <c r="L49" s="297"/>
      <c r="M49" s="302"/>
      <c r="N49" s="301">
        <v>75</v>
      </c>
      <c r="O49" s="301"/>
      <c r="P49" s="301"/>
      <c r="Q49" s="322">
        <v>67.099999999999994</v>
      </c>
      <c r="R49" s="301"/>
      <c r="S49" s="301"/>
      <c r="T49" s="323">
        <v>0.75</v>
      </c>
      <c r="U49" s="304"/>
      <c r="V49" s="304"/>
      <c r="W49" s="305">
        <v>13.89</v>
      </c>
      <c r="X49" s="301"/>
      <c r="Y49" s="301"/>
      <c r="Z49" s="322">
        <v>12.92</v>
      </c>
      <c r="AA49" s="301"/>
      <c r="AB49" s="301"/>
      <c r="AC49" s="320">
        <v>53.085361975762282</v>
      </c>
      <c r="AD49" s="297"/>
      <c r="AE49" s="297"/>
      <c r="AF49" s="323">
        <v>0.6</v>
      </c>
      <c r="AG49" s="304"/>
      <c r="AH49" s="304"/>
      <c r="AI49" s="305">
        <v>9.0268651645629348</v>
      </c>
      <c r="AJ49" s="301"/>
      <c r="AK49" s="301"/>
      <c r="AL49" s="322">
        <v>59.935000000000002</v>
      </c>
      <c r="AM49" s="301"/>
      <c r="AN49" s="301"/>
      <c r="AO49" s="322">
        <v>7.7649999999999997</v>
      </c>
      <c r="AP49" s="301"/>
      <c r="AQ49" s="741"/>
    </row>
    <row r="50" spans="1:43" ht="15" thickBot="1">
      <c r="A50" s="742" t="s">
        <v>325</v>
      </c>
      <c r="B50" s="725">
        <v>405</v>
      </c>
      <c r="C50" s="743"/>
      <c r="D50" s="743"/>
      <c r="E50" s="725">
        <v>221</v>
      </c>
      <c r="F50" s="744"/>
      <c r="G50" s="744"/>
      <c r="H50" s="728">
        <v>80.900000000000006</v>
      </c>
      <c r="I50" s="743"/>
      <c r="J50" s="745"/>
      <c r="K50" s="725">
        <v>83.3</v>
      </c>
      <c r="L50" s="743"/>
      <c r="M50" s="746"/>
      <c r="N50" s="729">
        <v>76.400000000000006</v>
      </c>
      <c r="O50" s="747"/>
      <c r="P50" s="729"/>
      <c r="Q50" s="728">
        <v>68.400000000000006</v>
      </c>
      <c r="R50" s="743"/>
      <c r="S50" s="729"/>
      <c r="T50" s="731">
        <v>0.71</v>
      </c>
      <c r="U50" s="743"/>
      <c r="V50" s="743"/>
      <c r="W50" s="733">
        <v>13.9</v>
      </c>
      <c r="X50" s="743"/>
      <c r="Y50" s="743"/>
      <c r="Z50" s="728">
        <v>12.94</v>
      </c>
      <c r="AA50" s="743"/>
      <c r="AB50" s="743"/>
      <c r="AC50" s="725">
        <v>90.153591872933987</v>
      </c>
      <c r="AD50" s="743"/>
      <c r="AE50" s="743"/>
      <c r="AF50" s="731">
        <v>1.1499999999999999</v>
      </c>
      <c r="AG50" s="732"/>
      <c r="AH50" s="732"/>
      <c r="AI50" s="733">
        <v>9.942532469063055</v>
      </c>
      <c r="AJ50" s="743"/>
      <c r="AK50" s="743"/>
      <c r="AL50" s="728">
        <v>61.905000000000001</v>
      </c>
      <c r="AM50" s="743"/>
      <c r="AN50" s="743"/>
      <c r="AO50" s="728">
        <v>8.6999999999999993</v>
      </c>
      <c r="AP50" s="743"/>
      <c r="AQ50" s="746"/>
    </row>
    <row r="52" spans="1:43" ht="21.5" thickBot="1">
      <c r="A52" s="215" t="s">
        <v>334</v>
      </c>
    </row>
    <row r="53" spans="1:43" ht="15.5">
      <c r="A53" s="915" t="s">
        <v>121</v>
      </c>
      <c r="B53" s="918" t="s">
        <v>147</v>
      </c>
      <c r="C53" s="918"/>
      <c r="D53" s="918"/>
      <c r="E53" s="918"/>
      <c r="F53" s="918"/>
      <c r="G53" s="918"/>
      <c r="H53" s="918"/>
      <c r="I53" s="918"/>
      <c r="J53" s="918"/>
      <c r="K53" s="918"/>
      <c r="L53" s="918"/>
      <c r="M53" s="919"/>
      <c r="N53" s="918" t="s">
        <v>148</v>
      </c>
      <c r="O53" s="918"/>
      <c r="P53" s="918"/>
      <c r="Q53" s="918"/>
      <c r="R53" s="918"/>
      <c r="S53" s="918"/>
      <c r="T53" s="918"/>
      <c r="U53" s="918"/>
      <c r="V53" s="919"/>
      <c r="W53" s="918" t="s">
        <v>47</v>
      </c>
      <c r="X53" s="918"/>
      <c r="Y53" s="918"/>
      <c r="Z53" s="918"/>
      <c r="AA53" s="918"/>
      <c r="AB53" s="918"/>
      <c r="AC53" s="918"/>
      <c r="AD53" s="918"/>
      <c r="AE53" s="918"/>
      <c r="AF53" s="918"/>
      <c r="AG53" s="918"/>
      <c r="AH53" s="919"/>
      <c r="AI53" s="920" t="s">
        <v>154</v>
      </c>
      <c r="AJ53" s="918"/>
      <c r="AK53" s="918"/>
      <c r="AL53" s="918"/>
      <c r="AM53" s="918"/>
      <c r="AN53" s="918"/>
      <c r="AO53" s="918"/>
      <c r="AP53" s="918"/>
      <c r="AQ53" s="921"/>
    </row>
    <row r="54" spans="1:43">
      <c r="A54" s="916"/>
      <c r="B54" s="922" t="s">
        <v>126</v>
      </c>
      <c r="C54" s="922"/>
      <c r="D54" s="923"/>
      <c r="E54" s="924" t="s">
        <v>127</v>
      </c>
      <c r="F54" s="922"/>
      <c r="G54" s="922"/>
      <c r="H54" s="924" t="s">
        <v>128</v>
      </c>
      <c r="I54" s="922"/>
      <c r="J54" s="923"/>
      <c r="K54" s="924" t="s">
        <v>129</v>
      </c>
      <c r="L54" s="922"/>
      <c r="M54" s="925"/>
      <c r="N54" s="922" t="s">
        <v>130</v>
      </c>
      <c r="O54" s="922"/>
      <c r="P54" s="923"/>
      <c r="Q54" s="924" t="s">
        <v>131</v>
      </c>
      <c r="R54" s="922"/>
      <c r="S54" s="923"/>
      <c r="T54" s="922" t="s">
        <v>132</v>
      </c>
      <c r="U54" s="922"/>
      <c r="V54" s="925"/>
      <c r="W54" s="922" t="s">
        <v>133</v>
      </c>
      <c r="X54" s="922"/>
      <c r="Y54" s="923"/>
      <c r="Z54" s="924" t="s">
        <v>134</v>
      </c>
      <c r="AA54" s="922"/>
      <c r="AB54" s="923"/>
      <c r="AC54" s="924" t="s">
        <v>135</v>
      </c>
      <c r="AD54" s="922"/>
      <c r="AE54" s="923"/>
      <c r="AF54" s="922" t="s">
        <v>10</v>
      </c>
      <c r="AG54" s="922"/>
      <c r="AH54" s="925"/>
      <c r="AI54" s="926" t="s">
        <v>136</v>
      </c>
      <c r="AJ54" s="922"/>
      <c r="AK54" s="923"/>
      <c r="AL54" s="924" t="s">
        <v>39</v>
      </c>
      <c r="AM54" s="922"/>
      <c r="AN54" s="923"/>
      <c r="AO54" s="922" t="s">
        <v>40</v>
      </c>
      <c r="AP54" s="922"/>
      <c r="AQ54" s="923"/>
    </row>
    <row r="55" spans="1:43" ht="15" thickBot="1">
      <c r="A55" s="917"/>
      <c r="B55" s="216">
        <v>2017</v>
      </c>
      <c r="C55" s="216">
        <v>2018</v>
      </c>
      <c r="D55" s="217">
        <v>2019</v>
      </c>
      <c r="E55" s="216">
        <v>2017</v>
      </c>
      <c r="F55" s="216">
        <v>2018</v>
      </c>
      <c r="G55" s="216">
        <v>2019</v>
      </c>
      <c r="H55" s="218">
        <v>2017</v>
      </c>
      <c r="I55" s="216">
        <v>2018</v>
      </c>
      <c r="J55" s="219">
        <v>2019</v>
      </c>
      <c r="K55" s="218">
        <v>2017</v>
      </c>
      <c r="L55" s="216">
        <v>2018</v>
      </c>
      <c r="M55" s="220">
        <v>2019</v>
      </c>
      <c r="N55" s="221">
        <v>2017</v>
      </c>
      <c r="O55" s="216">
        <v>2018</v>
      </c>
      <c r="P55" s="219">
        <v>2019</v>
      </c>
      <c r="Q55" s="216">
        <v>2017</v>
      </c>
      <c r="R55" s="216">
        <v>2018</v>
      </c>
      <c r="S55" s="219">
        <v>2019</v>
      </c>
      <c r="T55" s="216">
        <v>2017</v>
      </c>
      <c r="U55" s="216">
        <v>2018</v>
      </c>
      <c r="V55" s="216">
        <v>2019</v>
      </c>
      <c r="W55" s="221">
        <v>2017</v>
      </c>
      <c r="X55" s="216">
        <v>2018</v>
      </c>
      <c r="Y55" s="219">
        <v>2019</v>
      </c>
      <c r="Z55" s="216">
        <v>2017</v>
      </c>
      <c r="AA55" s="216">
        <v>2018</v>
      </c>
      <c r="AB55" s="216">
        <v>2019</v>
      </c>
      <c r="AC55" s="218">
        <v>2017</v>
      </c>
      <c r="AD55" s="216">
        <v>2018</v>
      </c>
      <c r="AE55" s="219">
        <v>2019</v>
      </c>
      <c r="AF55" s="216">
        <v>2017</v>
      </c>
      <c r="AG55" s="216">
        <v>2018</v>
      </c>
      <c r="AH55" s="216">
        <v>2019</v>
      </c>
      <c r="AI55" s="221">
        <v>2017</v>
      </c>
      <c r="AJ55" s="216">
        <v>2018</v>
      </c>
      <c r="AK55" s="219">
        <v>2019</v>
      </c>
      <c r="AL55" s="216">
        <v>2017</v>
      </c>
      <c r="AM55" s="216">
        <v>2018</v>
      </c>
      <c r="AN55" s="219">
        <v>2019</v>
      </c>
      <c r="AO55" s="216">
        <v>2017</v>
      </c>
      <c r="AP55" s="216">
        <v>2018</v>
      </c>
      <c r="AQ55" s="219">
        <v>2019</v>
      </c>
    </row>
    <row r="56" spans="1:43">
      <c r="A56" s="222" t="s">
        <v>316</v>
      </c>
      <c r="B56" s="88">
        <v>515</v>
      </c>
      <c r="C56" s="223">
        <v>500</v>
      </c>
      <c r="D56" s="223">
        <v>390</v>
      </c>
      <c r="E56" s="224">
        <v>67</v>
      </c>
      <c r="F56" s="225">
        <v>82</v>
      </c>
      <c r="G56" s="223">
        <v>59</v>
      </c>
      <c r="H56" s="226">
        <v>83.7</v>
      </c>
      <c r="I56" s="227">
        <v>83</v>
      </c>
      <c r="J56" s="228">
        <v>83.5</v>
      </c>
      <c r="K56" s="229">
        <v>97</v>
      </c>
      <c r="L56" s="343">
        <v>95</v>
      </c>
      <c r="M56" s="223">
        <v>87</v>
      </c>
      <c r="N56" s="230">
        <v>74.7</v>
      </c>
      <c r="O56" s="227">
        <v>74.900000000000006</v>
      </c>
      <c r="P56" s="227">
        <v>75.599999999999994</v>
      </c>
      <c r="Q56" s="226">
        <v>67</v>
      </c>
      <c r="R56" s="227">
        <v>67.3</v>
      </c>
      <c r="S56" s="227">
        <v>66.400000000000006</v>
      </c>
      <c r="T56" s="231">
        <v>0.57899999999999996</v>
      </c>
      <c r="U56" s="232">
        <v>0.65</v>
      </c>
      <c r="V56" s="232">
        <v>0.63</v>
      </c>
      <c r="W56" s="233">
        <v>14.052500000000002</v>
      </c>
      <c r="X56" s="227">
        <v>14.4</v>
      </c>
      <c r="Y56" s="227">
        <v>12.4</v>
      </c>
      <c r="Z56" s="234">
        <v>12.805</v>
      </c>
      <c r="AA56" s="227">
        <v>13.2</v>
      </c>
      <c r="AB56" s="227">
        <v>11.4</v>
      </c>
      <c r="AC56" s="235">
        <v>82</v>
      </c>
      <c r="AD56" s="223">
        <v>79.55595740405866</v>
      </c>
      <c r="AE56" s="223">
        <v>80</v>
      </c>
      <c r="AF56" s="236">
        <v>0.86</v>
      </c>
      <c r="AG56" s="232">
        <v>1.24</v>
      </c>
      <c r="AH56" s="232">
        <v>0.67</v>
      </c>
      <c r="AI56" s="233">
        <v>9.3749123055162666</v>
      </c>
      <c r="AJ56" s="227">
        <v>10</v>
      </c>
      <c r="AK56" s="227">
        <v>8.9</v>
      </c>
      <c r="AL56" s="237">
        <v>65.7</v>
      </c>
      <c r="AM56" s="227">
        <v>64.765000000000001</v>
      </c>
      <c r="AN56" s="227">
        <v>62.65</v>
      </c>
      <c r="AO56" s="237">
        <v>4.2450000000000001</v>
      </c>
      <c r="AP56" s="227">
        <v>4.74</v>
      </c>
      <c r="AQ56" s="228">
        <v>3.5</v>
      </c>
    </row>
    <row r="57" spans="1:43" ht="15" thickBot="1">
      <c r="A57" s="238" t="s">
        <v>138</v>
      </c>
      <c r="B57" s="239">
        <v>465</v>
      </c>
      <c r="C57" s="239">
        <v>455</v>
      </c>
      <c r="D57" s="239">
        <v>323.75</v>
      </c>
      <c r="E57" s="240">
        <v>101.5</v>
      </c>
      <c r="F57" s="239">
        <v>141.25</v>
      </c>
      <c r="G57" s="239">
        <v>96.5</v>
      </c>
      <c r="H57" s="241">
        <v>82.625</v>
      </c>
      <c r="I57" s="242">
        <v>82.474999999999994</v>
      </c>
      <c r="J57" s="242">
        <v>82.300000000000011</v>
      </c>
      <c r="K57" s="240">
        <v>95.75</v>
      </c>
      <c r="L57" s="239">
        <v>93.25</v>
      </c>
      <c r="M57" s="239">
        <v>87.25</v>
      </c>
      <c r="N57" s="243">
        <v>75.25</v>
      </c>
      <c r="O57" s="242">
        <v>75.775000000000006</v>
      </c>
      <c r="P57" s="242">
        <v>75.45</v>
      </c>
      <c r="Q57" s="241">
        <v>66.724999999999994</v>
      </c>
      <c r="R57" s="242">
        <v>66.875</v>
      </c>
      <c r="S57" s="242">
        <v>66.650000000000006</v>
      </c>
      <c r="T57" s="244">
        <v>0.59850000000000003</v>
      </c>
      <c r="U57" s="245">
        <v>0.64250000000000007</v>
      </c>
      <c r="V57" s="245">
        <v>0.65250000000000008</v>
      </c>
      <c r="W57" s="243">
        <v>14.2575</v>
      </c>
      <c r="X57" s="242">
        <v>14.850000000000001</v>
      </c>
      <c r="Y57" s="242">
        <v>13.375</v>
      </c>
      <c r="Z57" s="241">
        <v>13.126875</v>
      </c>
      <c r="AA57" s="242">
        <v>13.6</v>
      </c>
      <c r="AB57" s="242">
        <v>12.25</v>
      </c>
      <c r="AC57" s="240">
        <v>79.553937473756989</v>
      </c>
      <c r="AD57" s="239">
        <v>67.923683097765519</v>
      </c>
      <c r="AE57" s="239">
        <v>83.233688440280247</v>
      </c>
      <c r="AF57" s="244">
        <v>0.52749999999999997</v>
      </c>
      <c r="AG57" s="245">
        <v>0.80750000000000011</v>
      </c>
      <c r="AH57" s="245">
        <v>0.57750000000000001</v>
      </c>
      <c r="AI57" s="243">
        <v>9.9345520166246661</v>
      </c>
      <c r="AJ57" s="242">
        <v>10.375</v>
      </c>
      <c r="AK57" s="242">
        <v>9.2049388702872683</v>
      </c>
      <c r="AL57" s="241">
        <v>65.688749999999999</v>
      </c>
      <c r="AM57" s="242">
        <v>66.293749999999989</v>
      </c>
      <c r="AN57" s="242">
        <v>62.65</v>
      </c>
      <c r="AO57" s="241">
        <v>4.6012500000000003</v>
      </c>
      <c r="AP57" s="242">
        <v>4.5262499999999992</v>
      </c>
      <c r="AQ57" s="246">
        <v>4.5999999999999996</v>
      </c>
    </row>
    <row r="58" spans="1:43">
      <c r="A58" s="247" t="s">
        <v>32</v>
      </c>
      <c r="B58" s="248">
        <v>370</v>
      </c>
      <c r="C58" s="223">
        <v>520</v>
      </c>
      <c r="D58" s="223">
        <v>370</v>
      </c>
      <c r="E58" s="249">
        <v>203</v>
      </c>
      <c r="F58" s="223">
        <v>271</v>
      </c>
      <c r="G58" s="223">
        <v>197</v>
      </c>
      <c r="H58" s="250">
        <v>82.5</v>
      </c>
      <c r="I58" s="227">
        <v>83</v>
      </c>
      <c r="J58" s="228">
        <v>82.7</v>
      </c>
      <c r="K58" s="256">
        <v>95</v>
      </c>
      <c r="L58" s="223">
        <v>94</v>
      </c>
      <c r="M58" s="223">
        <v>87</v>
      </c>
      <c r="N58" s="252">
        <v>76.3</v>
      </c>
      <c r="O58" s="227">
        <v>76.2</v>
      </c>
      <c r="P58" s="227">
        <v>76.8</v>
      </c>
      <c r="Q58" s="227">
        <v>67.5</v>
      </c>
      <c r="R58" s="227">
        <v>68.099999999999994</v>
      </c>
      <c r="S58" s="253">
        <v>68.5</v>
      </c>
      <c r="T58" s="254">
        <v>0.60699999999999998</v>
      </c>
      <c r="U58" s="232">
        <v>0.65</v>
      </c>
      <c r="V58" s="232">
        <v>0.66</v>
      </c>
      <c r="W58" s="255">
        <v>13.82</v>
      </c>
      <c r="X58" s="227">
        <v>14.4</v>
      </c>
      <c r="Y58" s="227">
        <v>12.9</v>
      </c>
      <c r="Z58" s="250">
        <v>12.772500000000001</v>
      </c>
      <c r="AA58" s="227">
        <v>13.3</v>
      </c>
      <c r="AB58" s="227">
        <v>11.8</v>
      </c>
      <c r="AC58" s="256">
        <v>76</v>
      </c>
      <c r="AD58" s="223">
        <v>61.728027597154799</v>
      </c>
      <c r="AE58" s="223">
        <v>83.760928514657081</v>
      </c>
      <c r="AF58" s="254">
        <v>0.61</v>
      </c>
      <c r="AG58" s="232">
        <v>0.9</v>
      </c>
      <c r="AH58" s="232">
        <v>0.68</v>
      </c>
      <c r="AI58" s="255">
        <v>10.423212178428134</v>
      </c>
      <c r="AJ58" s="227">
        <v>10.3</v>
      </c>
      <c r="AK58" s="227">
        <v>9.3389374484627155</v>
      </c>
      <c r="AL58" s="253">
        <v>66.525000000000006</v>
      </c>
      <c r="AM58" s="227">
        <v>66.88</v>
      </c>
      <c r="AN58" s="227">
        <v>63.4</v>
      </c>
      <c r="AO58" s="253">
        <v>4.83</v>
      </c>
      <c r="AP58" s="227">
        <v>4.5999999999999996</v>
      </c>
      <c r="AQ58" s="228">
        <v>4.7</v>
      </c>
    </row>
    <row r="59" spans="1:43">
      <c r="A59" s="247" t="s">
        <v>33</v>
      </c>
      <c r="B59" s="708">
        <v>270</v>
      </c>
      <c r="C59" s="223">
        <v>420</v>
      </c>
      <c r="D59" s="223">
        <v>270</v>
      </c>
      <c r="E59" s="249">
        <v>71</v>
      </c>
      <c r="F59" s="223">
        <v>109</v>
      </c>
      <c r="G59" s="223">
        <v>71</v>
      </c>
      <c r="H59" s="250">
        <v>82.8</v>
      </c>
      <c r="I59" s="227">
        <v>81.900000000000006</v>
      </c>
      <c r="J59" s="228">
        <v>81.7</v>
      </c>
      <c r="K59" s="256">
        <v>95</v>
      </c>
      <c r="L59" s="223">
        <v>95</v>
      </c>
      <c r="M59" s="223">
        <v>91</v>
      </c>
      <c r="N59" s="252">
        <v>75.099999999999994</v>
      </c>
      <c r="O59" s="227">
        <v>75.599999999999994</v>
      </c>
      <c r="P59" s="227">
        <v>75.3</v>
      </c>
      <c r="Q59" s="227">
        <v>66.3</v>
      </c>
      <c r="R59" s="227">
        <v>66.900000000000006</v>
      </c>
      <c r="S59" s="253">
        <v>66.3</v>
      </c>
      <c r="T59" s="254">
        <v>0.61224999999999996</v>
      </c>
      <c r="U59" s="232">
        <v>0.62</v>
      </c>
      <c r="V59" s="232">
        <v>0.65</v>
      </c>
      <c r="W59" s="255">
        <v>14.7125</v>
      </c>
      <c r="X59" s="227">
        <v>15.2</v>
      </c>
      <c r="Y59" s="227">
        <v>14</v>
      </c>
      <c r="Z59" s="250">
        <v>13.635</v>
      </c>
      <c r="AA59" s="227">
        <v>13.9</v>
      </c>
      <c r="AB59" s="227">
        <v>12.9</v>
      </c>
      <c r="AC59" s="256">
        <v>77.215749895027969</v>
      </c>
      <c r="AD59" s="223">
        <v>65.52271796970939</v>
      </c>
      <c r="AE59" s="223">
        <v>82</v>
      </c>
      <c r="AF59" s="254">
        <v>0.56000000000000005</v>
      </c>
      <c r="AG59" s="232">
        <v>0.85</v>
      </c>
      <c r="AH59" s="232">
        <v>0.67</v>
      </c>
      <c r="AI59" s="255">
        <v>9.076621372965322</v>
      </c>
      <c r="AJ59" s="227">
        <v>9.4</v>
      </c>
      <c r="AK59" s="227">
        <v>8.715850820252566</v>
      </c>
      <c r="AL59" s="253">
        <v>63.935000000000002</v>
      </c>
      <c r="AM59" s="227">
        <v>64.215000000000003</v>
      </c>
      <c r="AN59" s="227">
        <v>60.8</v>
      </c>
      <c r="AO59" s="253">
        <v>4.6500000000000004</v>
      </c>
      <c r="AP59" s="227">
        <v>4.25</v>
      </c>
      <c r="AQ59" s="228">
        <v>5</v>
      </c>
    </row>
    <row r="60" spans="1:43">
      <c r="A60" s="247" t="s">
        <v>182</v>
      </c>
      <c r="B60" s="257">
        <v>320</v>
      </c>
      <c r="C60" s="223">
        <v>445</v>
      </c>
      <c r="D60" s="223">
        <v>320</v>
      </c>
      <c r="E60" s="249">
        <v>63</v>
      </c>
      <c r="F60" s="223">
        <v>90</v>
      </c>
      <c r="G60" s="223">
        <v>55</v>
      </c>
      <c r="H60" s="250">
        <v>82.1</v>
      </c>
      <c r="I60" s="227">
        <v>82.4</v>
      </c>
      <c r="J60" s="228">
        <v>81.7</v>
      </c>
      <c r="K60" s="256">
        <v>97</v>
      </c>
      <c r="L60" s="223">
        <v>95</v>
      </c>
      <c r="M60" s="223">
        <v>86</v>
      </c>
      <c r="N60" s="252">
        <v>74.900000000000006</v>
      </c>
      <c r="O60" s="227">
        <v>76.599999999999994</v>
      </c>
      <c r="P60" s="227">
        <v>75</v>
      </c>
      <c r="Q60" s="227">
        <v>66.099999999999994</v>
      </c>
      <c r="R60" s="227">
        <v>66</v>
      </c>
      <c r="S60" s="253">
        <v>66.2</v>
      </c>
      <c r="T60" s="254">
        <v>0.58325000000000005</v>
      </c>
      <c r="U60" s="232">
        <v>0.64</v>
      </c>
      <c r="V60" s="232">
        <v>0.64</v>
      </c>
      <c r="W60" s="255">
        <v>14.427500000000002</v>
      </c>
      <c r="X60" s="227">
        <v>15.1</v>
      </c>
      <c r="Y60" s="227">
        <v>13.3</v>
      </c>
      <c r="Z60" s="250">
        <v>13.1</v>
      </c>
      <c r="AA60" s="227">
        <v>13.8</v>
      </c>
      <c r="AB60" s="227">
        <v>12.1</v>
      </c>
      <c r="AC60" s="256">
        <v>73</v>
      </c>
      <c r="AD60" s="223">
        <v>62.195121951219512</v>
      </c>
      <c r="AE60" s="223">
        <v>73.468789275240894</v>
      </c>
      <c r="AF60" s="254">
        <v>0.44</v>
      </c>
      <c r="AG60" s="232">
        <v>0.7</v>
      </c>
      <c r="AH60" s="232">
        <v>0.47</v>
      </c>
      <c r="AI60" s="255">
        <v>10.199999999999999</v>
      </c>
      <c r="AJ60" s="227">
        <v>11.1</v>
      </c>
      <c r="AK60" s="227">
        <v>9.5228325291279265</v>
      </c>
      <c r="AL60" s="253">
        <v>66.754999999999995</v>
      </c>
      <c r="AM60" s="227">
        <v>67.669999999999987</v>
      </c>
      <c r="AN60" s="227">
        <v>64</v>
      </c>
      <c r="AO60" s="253">
        <v>4.5299999999999994</v>
      </c>
      <c r="AP60" s="227">
        <v>4.55</v>
      </c>
      <c r="AQ60" s="228">
        <v>4.3</v>
      </c>
    </row>
    <row r="61" spans="1:43">
      <c r="A61" s="260" t="s">
        <v>31</v>
      </c>
      <c r="B61" s="261">
        <v>335</v>
      </c>
      <c r="C61" s="262">
        <v>435</v>
      </c>
      <c r="D61" s="262">
        <v>335</v>
      </c>
      <c r="E61" s="263">
        <v>69</v>
      </c>
      <c r="F61" s="262">
        <v>95</v>
      </c>
      <c r="G61" s="262">
        <v>63</v>
      </c>
      <c r="H61" s="264">
        <v>83.1</v>
      </c>
      <c r="I61" s="265">
        <v>82.6</v>
      </c>
      <c r="J61" s="266">
        <v>83.1</v>
      </c>
      <c r="K61" s="273">
        <v>96</v>
      </c>
      <c r="L61" s="262">
        <v>89</v>
      </c>
      <c r="M61" s="262">
        <v>85</v>
      </c>
      <c r="N61" s="268">
        <v>74.7</v>
      </c>
      <c r="O61" s="265">
        <v>74.7</v>
      </c>
      <c r="P61" s="265">
        <v>74.7</v>
      </c>
      <c r="Q61" s="265">
        <v>66.7</v>
      </c>
      <c r="R61" s="265">
        <v>66.5</v>
      </c>
      <c r="S61" s="269">
        <v>65.900000000000006</v>
      </c>
      <c r="T61" s="270">
        <v>0.59149999999999991</v>
      </c>
      <c r="U61" s="271">
        <v>0.66</v>
      </c>
      <c r="V61" s="271">
        <v>0.66</v>
      </c>
      <c r="W61" s="272">
        <v>14.07</v>
      </c>
      <c r="X61" s="265">
        <v>14.7</v>
      </c>
      <c r="Y61" s="265">
        <v>13.3</v>
      </c>
      <c r="Z61" s="264">
        <v>13</v>
      </c>
      <c r="AA61" s="265">
        <v>13.4</v>
      </c>
      <c r="AB61" s="265">
        <v>12.2</v>
      </c>
      <c r="AC61" s="273">
        <v>92</v>
      </c>
      <c r="AD61" s="262">
        <v>82.248864872978345</v>
      </c>
      <c r="AE61" s="262">
        <v>93.705035971223026</v>
      </c>
      <c r="AF61" s="270">
        <v>0.5</v>
      </c>
      <c r="AG61" s="271">
        <v>0.78</v>
      </c>
      <c r="AH61" s="271">
        <v>0.49</v>
      </c>
      <c r="AI61" s="272">
        <v>10.038374515105209</v>
      </c>
      <c r="AJ61" s="265">
        <v>10.7</v>
      </c>
      <c r="AK61" s="265">
        <v>9.2421346833058635</v>
      </c>
      <c r="AL61" s="269">
        <v>65.539999999999992</v>
      </c>
      <c r="AM61" s="265">
        <v>66.41</v>
      </c>
      <c r="AN61" s="265">
        <v>62.4</v>
      </c>
      <c r="AO61" s="269">
        <v>4.3949999999999996</v>
      </c>
      <c r="AP61" s="265">
        <v>4.7050000000000001</v>
      </c>
      <c r="AQ61" s="266">
        <v>4.4000000000000004</v>
      </c>
    </row>
    <row r="62" spans="1:43">
      <c r="A62" s="851"/>
      <c r="B62" s="88"/>
      <c r="C62" s="223"/>
      <c r="D62" s="223"/>
      <c r="E62" s="223"/>
      <c r="F62" s="223"/>
      <c r="G62" s="223"/>
      <c r="H62" s="227"/>
      <c r="I62" s="227"/>
      <c r="J62" s="227"/>
      <c r="K62" s="279"/>
      <c r="L62" s="223"/>
      <c r="M62" s="223"/>
      <c r="N62" s="276"/>
      <c r="O62" s="227"/>
      <c r="P62" s="227"/>
      <c r="Q62" s="227"/>
      <c r="R62" s="227"/>
      <c r="S62" s="277"/>
      <c r="T62" s="278"/>
      <c r="U62" s="232"/>
      <c r="V62" s="232"/>
      <c r="W62" s="277"/>
      <c r="X62" s="227"/>
      <c r="Y62" s="227"/>
      <c r="Z62" s="227"/>
      <c r="AA62" s="227"/>
      <c r="AB62" s="227"/>
      <c r="AC62" s="279"/>
      <c r="AD62" s="223"/>
      <c r="AE62" s="223"/>
      <c r="AF62" s="278"/>
      <c r="AG62" s="232"/>
      <c r="AH62" s="232"/>
      <c r="AI62" s="277"/>
      <c r="AJ62" s="227"/>
      <c r="AK62" s="227"/>
      <c r="AL62" s="277"/>
      <c r="AM62" s="227"/>
      <c r="AN62" s="227"/>
      <c r="AO62" s="277"/>
      <c r="AP62" s="227"/>
      <c r="AQ62" s="227"/>
    </row>
    <row r="63" spans="1:43" ht="21.5" thickBot="1">
      <c r="A63" s="215" t="s">
        <v>354</v>
      </c>
    </row>
    <row r="64" spans="1:43" ht="17.5">
      <c r="A64" s="915" t="s">
        <v>121</v>
      </c>
      <c r="B64" s="918" t="s">
        <v>122</v>
      </c>
      <c r="C64" s="918"/>
      <c r="D64" s="918"/>
      <c r="E64" s="918"/>
      <c r="F64" s="918"/>
      <c r="G64" s="918"/>
      <c r="H64" s="918"/>
      <c r="I64" s="918"/>
      <c r="J64" s="918"/>
      <c r="K64" s="918"/>
      <c r="L64" s="918"/>
      <c r="M64" s="919"/>
      <c r="N64" s="918" t="s">
        <v>123</v>
      </c>
      <c r="O64" s="918"/>
      <c r="P64" s="918"/>
      <c r="Q64" s="918"/>
      <c r="R64" s="918"/>
      <c r="S64" s="918"/>
      <c r="T64" s="918"/>
      <c r="U64" s="918"/>
      <c r="V64" s="919"/>
      <c r="W64" s="918" t="s">
        <v>124</v>
      </c>
      <c r="X64" s="918"/>
      <c r="Y64" s="918"/>
      <c r="Z64" s="918"/>
      <c r="AA64" s="918"/>
      <c r="AB64" s="918"/>
      <c r="AC64" s="918"/>
      <c r="AD64" s="918"/>
      <c r="AE64" s="918"/>
      <c r="AF64" s="918"/>
      <c r="AG64" s="918"/>
      <c r="AH64" s="919"/>
      <c r="AI64" s="920" t="s">
        <v>125</v>
      </c>
      <c r="AJ64" s="918"/>
      <c r="AK64" s="918"/>
      <c r="AL64" s="918"/>
      <c r="AM64" s="918"/>
      <c r="AN64" s="918"/>
      <c r="AO64" s="918"/>
      <c r="AP64" s="918"/>
      <c r="AQ64" s="921"/>
    </row>
    <row r="65" spans="1:43">
      <c r="A65" s="916"/>
      <c r="B65" s="922" t="s">
        <v>126</v>
      </c>
      <c r="C65" s="922"/>
      <c r="D65" s="923"/>
      <c r="E65" s="924" t="s">
        <v>127</v>
      </c>
      <c r="F65" s="922"/>
      <c r="G65" s="922"/>
      <c r="H65" s="924" t="s">
        <v>128</v>
      </c>
      <c r="I65" s="922"/>
      <c r="J65" s="923"/>
      <c r="K65" s="924" t="s">
        <v>129</v>
      </c>
      <c r="L65" s="922"/>
      <c r="M65" s="925"/>
      <c r="N65" s="922" t="s">
        <v>130</v>
      </c>
      <c r="O65" s="922"/>
      <c r="P65" s="923"/>
      <c r="Q65" s="924" t="s">
        <v>131</v>
      </c>
      <c r="R65" s="922"/>
      <c r="S65" s="923"/>
      <c r="T65" s="922" t="s">
        <v>132</v>
      </c>
      <c r="U65" s="922"/>
      <c r="V65" s="925"/>
      <c r="W65" s="922" t="s">
        <v>133</v>
      </c>
      <c r="X65" s="922"/>
      <c r="Y65" s="923"/>
      <c r="Z65" s="924" t="s">
        <v>134</v>
      </c>
      <c r="AA65" s="922"/>
      <c r="AB65" s="923"/>
      <c r="AC65" s="924" t="s">
        <v>135</v>
      </c>
      <c r="AD65" s="922"/>
      <c r="AE65" s="923"/>
      <c r="AF65" s="922" t="s">
        <v>10</v>
      </c>
      <c r="AG65" s="922"/>
      <c r="AH65" s="925"/>
      <c r="AI65" s="926" t="s">
        <v>136</v>
      </c>
      <c r="AJ65" s="922"/>
      <c r="AK65" s="923"/>
      <c r="AL65" s="924" t="s">
        <v>39</v>
      </c>
      <c r="AM65" s="922"/>
      <c r="AN65" s="923"/>
      <c r="AO65" s="922" t="s">
        <v>40</v>
      </c>
      <c r="AP65" s="922"/>
      <c r="AQ65" s="923"/>
    </row>
    <row r="66" spans="1:43" ht="15" thickBot="1">
      <c r="A66" s="917"/>
      <c r="B66" s="216">
        <v>2011</v>
      </c>
      <c r="C66" s="216">
        <v>2012</v>
      </c>
      <c r="D66" s="217">
        <v>2013</v>
      </c>
      <c r="E66" s="216">
        <v>2011</v>
      </c>
      <c r="F66" s="216">
        <v>2012</v>
      </c>
      <c r="G66" s="216">
        <v>2013</v>
      </c>
      <c r="H66" s="218">
        <v>2011</v>
      </c>
      <c r="I66" s="216">
        <v>2012</v>
      </c>
      <c r="J66" s="219">
        <v>2013</v>
      </c>
      <c r="K66" s="218">
        <v>2011</v>
      </c>
      <c r="L66" s="216">
        <v>2012</v>
      </c>
      <c r="M66" s="220">
        <v>2013</v>
      </c>
      <c r="N66" s="221">
        <v>2011</v>
      </c>
      <c r="O66" s="216">
        <v>2012</v>
      </c>
      <c r="P66" s="219">
        <v>2013</v>
      </c>
      <c r="Q66" s="216">
        <v>2011</v>
      </c>
      <c r="R66" s="216">
        <v>2012</v>
      </c>
      <c r="S66" s="219">
        <v>2013</v>
      </c>
      <c r="T66" s="216">
        <v>2011</v>
      </c>
      <c r="U66" s="216">
        <v>2012</v>
      </c>
      <c r="V66" s="216">
        <v>2013</v>
      </c>
      <c r="W66" s="221">
        <v>2011</v>
      </c>
      <c r="X66" s="216">
        <v>2012</v>
      </c>
      <c r="Y66" s="219">
        <v>2013</v>
      </c>
      <c r="Z66" s="216">
        <v>2011</v>
      </c>
      <c r="AA66" s="216">
        <v>2012</v>
      </c>
      <c r="AB66" s="216">
        <v>2013</v>
      </c>
      <c r="AC66" s="218">
        <v>2011</v>
      </c>
      <c r="AD66" s="216">
        <v>2012</v>
      </c>
      <c r="AE66" s="219">
        <v>2013</v>
      </c>
      <c r="AF66" s="216">
        <v>2011</v>
      </c>
      <c r="AG66" s="216">
        <v>2012</v>
      </c>
      <c r="AH66" s="216">
        <v>2013</v>
      </c>
      <c r="AI66" s="221">
        <v>2011</v>
      </c>
      <c r="AJ66" s="216">
        <v>2012</v>
      </c>
      <c r="AK66" s="219">
        <v>2013</v>
      </c>
      <c r="AL66" s="216">
        <v>2011</v>
      </c>
      <c r="AM66" s="216">
        <v>2012</v>
      </c>
      <c r="AN66" s="219">
        <v>2013</v>
      </c>
      <c r="AO66" s="216">
        <v>2011</v>
      </c>
      <c r="AP66" s="216">
        <v>2012</v>
      </c>
      <c r="AQ66" s="219">
        <v>2013</v>
      </c>
    </row>
    <row r="67" spans="1:43">
      <c r="A67" s="222" t="s">
        <v>137</v>
      </c>
      <c r="B67" s="88">
        <v>445</v>
      </c>
      <c r="C67" s="223">
        <v>420</v>
      </c>
      <c r="D67" s="223">
        <v>455</v>
      </c>
      <c r="E67" s="224">
        <v>64</v>
      </c>
      <c r="F67" s="225">
        <v>63</v>
      </c>
      <c r="G67" s="223">
        <v>70</v>
      </c>
      <c r="H67" s="226">
        <v>83.8</v>
      </c>
      <c r="I67" s="227">
        <v>83</v>
      </c>
      <c r="J67" s="228">
        <v>83.1</v>
      </c>
      <c r="K67" s="229">
        <v>88</v>
      </c>
      <c r="L67" s="225">
        <v>88.7</v>
      </c>
      <c r="M67" s="223">
        <v>89</v>
      </c>
      <c r="N67" s="230">
        <v>75.3</v>
      </c>
      <c r="O67" s="227">
        <v>76</v>
      </c>
      <c r="P67" s="227">
        <v>75.5</v>
      </c>
      <c r="Q67" s="226">
        <v>67</v>
      </c>
      <c r="R67" s="227">
        <v>66.7</v>
      </c>
      <c r="S67" s="227">
        <v>67.5</v>
      </c>
      <c r="T67" s="231">
        <v>0.61</v>
      </c>
      <c r="U67" s="232">
        <v>0.66</v>
      </c>
      <c r="V67" s="232">
        <v>0.63</v>
      </c>
      <c r="W67" s="233">
        <v>12.7</v>
      </c>
      <c r="X67" s="227">
        <v>14.1</v>
      </c>
      <c r="Y67" s="227">
        <v>13</v>
      </c>
      <c r="Z67" s="234">
        <v>11.6</v>
      </c>
      <c r="AA67" s="227">
        <v>12.9</v>
      </c>
      <c r="AB67" s="227">
        <v>11.9</v>
      </c>
      <c r="AC67" s="235">
        <v>46</v>
      </c>
      <c r="AD67" s="223">
        <v>44.437126469658423</v>
      </c>
      <c r="AE67" s="223">
        <v>74</v>
      </c>
      <c r="AF67" s="236">
        <v>0.55339805825242716</v>
      </c>
      <c r="AG67" s="232">
        <v>0.4</v>
      </c>
      <c r="AH67" s="232">
        <v>0.56000000000000005</v>
      </c>
      <c r="AI67" s="233">
        <v>9.8000000000000007</v>
      </c>
      <c r="AJ67" s="227">
        <v>10.149847279594002</v>
      </c>
      <c r="AK67" s="227">
        <v>10.7</v>
      </c>
      <c r="AL67" s="237">
        <v>71.3</v>
      </c>
      <c r="AM67" s="227">
        <v>63.755000000000003</v>
      </c>
      <c r="AN67" s="227">
        <v>68.990000000000009</v>
      </c>
      <c r="AO67" s="237">
        <v>4.2649999999999997</v>
      </c>
      <c r="AP67" s="227">
        <v>7.27</v>
      </c>
      <c r="AQ67" s="228">
        <v>4.1349999999999998</v>
      </c>
    </row>
    <row r="68" spans="1:43" ht="15" thickBot="1">
      <c r="A68" s="238" t="s">
        <v>138</v>
      </c>
      <c r="B68" s="239">
        <f>AVERAGE(B69:B74)</f>
        <v>446</v>
      </c>
      <c r="C68" s="239">
        <f>AVERAGE(C69:C74)</f>
        <v>421</v>
      </c>
      <c r="D68" s="239">
        <f>AVERAGE(D69:D74)</f>
        <v>481.25</v>
      </c>
      <c r="E68" s="240"/>
      <c r="F68" s="239"/>
      <c r="G68" s="239"/>
      <c r="H68" s="241">
        <f t="shared" ref="H68:V68" si="3">AVERAGE(H69:H74)</f>
        <v>82.679999999999993</v>
      </c>
      <c r="I68" s="242">
        <f t="shared" si="3"/>
        <v>81.5</v>
      </c>
      <c r="J68" s="242">
        <f t="shared" si="3"/>
        <v>82.95</v>
      </c>
      <c r="K68" s="240">
        <f t="shared" si="3"/>
        <v>89</v>
      </c>
      <c r="L68" s="239">
        <f t="shared" si="3"/>
        <v>85.97999999999999</v>
      </c>
      <c r="M68" s="239">
        <f t="shared" si="3"/>
        <v>88.75</v>
      </c>
      <c r="N68" s="243">
        <f t="shared" si="3"/>
        <v>75.56</v>
      </c>
      <c r="O68" s="242">
        <f t="shared" si="3"/>
        <v>75.78</v>
      </c>
      <c r="P68" s="242">
        <f t="shared" si="3"/>
        <v>75.775000000000006</v>
      </c>
      <c r="Q68" s="241">
        <f t="shared" si="3"/>
        <v>67.16</v>
      </c>
      <c r="R68" s="242">
        <f t="shared" si="3"/>
        <v>67.640000000000015</v>
      </c>
      <c r="S68" s="242">
        <f t="shared" si="3"/>
        <v>67.924999999999997</v>
      </c>
      <c r="T68" s="244">
        <f t="shared" si="3"/>
        <v>0.63400000000000001</v>
      </c>
      <c r="U68" s="245">
        <f t="shared" si="3"/>
        <v>0.72</v>
      </c>
      <c r="V68" s="245">
        <f t="shared" si="3"/>
        <v>0.65</v>
      </c>
      <c r="W68" s="243">
        <f t="shared" ref="W68:AH68" si="4">AVERAGE(W69:W73)</f>
        <v>12.778749999999999</v>
      </c>
      <c r="X68" s="242">
        <f t="shared" si="4"/>
        <v>14.324999999999999</v>
      </c>
      <c r="Y68" s="242">
        <f t="shared" si="4"/>
        <v>13.1</v>
      </c>
      <c r="Z68" s="241">
        <f t="shared" si="4"/>
        <v>11.840624999999999</v>
      </c>
      <c r="AA68" s="242">
        <f t="shared" si="4"/>
        <v>13.315000000000001</v>
      </c>
      <c r="AB68" s="242">
        <f t="shared" si="4"/>
        <v>12.1</v>
      </c>
      <c r="AC68" s="240">
        <f t="shared" si="4"/>
        <v>36.799825819366845</v>
      </c>
      <c r="AD68" s="239">
        <f t="shared" si="4"/>
        <v>44.107616379801215</v>
      </c>
      <c r="AE68" s="239">
        <f t="shared" si="4"/>
        <v>72</v>
      </c>
      <c r="AF68" s="244">
        <f t="shared" si="4"/>
        <v>0.63591358096584893</v>
      </c>
      <c r="AG68" s="245">
        <f t="shared" si="4"/>
        <v>0.57250000000000001</v>
      </c>
      <c r="AH68" s="245">
        <f t="shared" si="4"/>
        <v>0.74750000000000005</v>
      </c>
      <c r="AI68" s="243">
        <f t="shared" ref="AI68:AQ68" si="5">AVERAGE(AI69:AI74)</f>
        <v>8.9975145658594222</v>
      </c>
      <c r="AJ68" s="242">
        <f t="shared" si="5"/>
        <v>9.5047405141338626</v>
      </c>
      <c r="AK68" s="242">
        <f t="shared" si="5"/>
        <v>9.9499999999999993</v>
      </c>
      <c r="AL68" s="241">
        <f t="shared" si="5"/>
        <v>69.16</v>
      </c>
      <c r="AM68" s="242">
        <f t="shared" si="5"/>
        <v>61.104999999999997</v>
      </c>
      <c r="AN68" s="242">
        <f t="shared" si="5"/>
        <v>66.223749999999995</v>
      </c>
      <c r="AO68" s="241">
        <f t="shared" si="5"/>
        <v>3.968</v>
      </c>
      <c r="AP68" s="242">
        <f t="shared" si="5"/>
        <v>8.1460000000000008</v>
      </c>
      <c r="AQ68" s="246">
        <f t="shared" si="5"/>
        <v>3.8275000000000001</v>
      </c>
    </row>
    <row r="69" spans="1:43" s="71" customFormat="1">
      <c r="A69" s="247" t="s">
        <v>139</v>
      </c>
      <c r="B69" s="248">
        <v>425</v>
      </c>
      <c r="C69" s="223">
        <v>400</v>
      </c>
      <c r="D69" s="223">
        <v>485</v>
      </c>
      <c r="E69" s="249">
        <v>229</v>
      </c>
      <c r="F69" s="223">
        <v>175</v>
      </c>
      <c r="G69" s="223">
        <v>216</v>
      </c>
      <c r="H69" s="250">
        <v>83.2</v>
      </c>
      <c r="I69" s="227">
        <v>81.7</v>
      </c>
      <c r="J69" s="228">
        <v>82.5</v>
      </c>
      <c r="K69" s="251">
        <v>91</v>
      </c>
      <c r="L69" s="223">
        <v>86.1</v>
      </c>
      <c r="M69" s="223">
        <v>89</v>
      </c>
      <c r="N69" s="252">
        <v>75.099999999999994</v>
      </c>
      <c r="O69" s="227">
        <v>75.400000000000006</v>
      </c>
      <c r="P69" s="227">
        <v>75.8</v>
      </c>
      <c r="Q69" s="253">
        <v>66.8</v>
      </c>
      <c r="R69" s="227">
        <v>67.7</v>
      </c>
      <c r="S69" s="227">
        <v>68.599999999999994</v>
      </c>
      <c r="T69" s="254">
        <v>0.64</v>
      </c>
      <c r="U69" s="232">
        <v>0.74</v>
      </c>
      <c r="V69" s="232">
        <v>0.66</v>
      </c>
      <c r="W69" s="255">
        <v>12.91</v>
      </c>
      <c r="X69" s="227">
        <v>14.93</v>
      </c>
      <c r="Y69" s="227">
        <v>13.8</v>
      </c>
      <c r="Z69" s="250">
        <v>12.0725</v>
      </c>
      <c r="AA69" s="227">
        <v>13.99</v>
      </c>
      <c r="AB69" s="227">
        <v>12.8</v>
      </c>
      <c r="AC69" s="256">
        <v>2.5335860139305084</v>
      </c>
      <c r="AD69" s="223">
        <v>6.2860317079029606</v>
      </c>
      <c r="AE69" s="223">
        <v>43</v>
      </c>
      <c r="AF69" s="254">
        <v>0.31623931623931623</v>
      </c>
      <c r="AG69" s="232">
        <v>0.38</v>
      </c>
      <c r="AH69" s="232">
        <v>0.41</v>
      </c>
      <c r="AI69" s="255">
        <v>8.5</v>
      </c>
      <c r="AJ69" s="227">
        <v>9.2497575114881592</v>
      </c>
      <c r="AK69" s="227">
        <v>9.5</v>
      </c>
      <c r="AL69" s="253">
        <v>68.760000000000005</v>
      </c>
      <c r="AM69" s="227">
        <v>61.5</v>
      </c>
      <c r="AN69" s="227">
        <v>66.66</v>
      </c>
      <c r="AO69" s="253">
        <v>3.4249999999999998</v>
      </c>
      <c r="AP69" s="227">
        <v>7.64</v>
      </c>
      <c r="AQ69" s="228">
        <v>3.4550000000000001</v>
      </c>
    </row>
    <row r="70" spans="1:43" s="71" customFormat="1">
      <c r="A70" s="247" t="s">
        <v>140</v>
      </c>
      <c r="B70" s="257">
        <v>445</v>
      </c>
      <c r="C70" s="223">
        <v>470</v>
      </c>
      <c r="D70" s="223"/>
      <c r="E70" s="249">
        <v>189</v>
      </c>
      <c r="F70" s="223">
        <v>145</v>
      </c>
      <c r="G70" s="223"/>
      <c r="H70" s="250">
        <v>81.5</v>
      </c>
      <c r="I70" s="227">
        <v>80.599999999999994</v>
      </c>
      <c r="J70" s="228"/>
      <c r="K70" s="251">
        <v>87</v>
      </c>
      <c r="L70" s="223">
        <v>85.3</v>
      </c>
      <c r="M70" s="223"/>
      <c r="N70" s="252">
        <v>74.8</v>
      </c>
      <c r="O70" s="227">
        <v>75</v>
      </c>
      <c r="P70" s="227"/>
      <c r="Q70" s="253">
        <v>66.599999999999994</v>
      </c>
      <c r="R70" s="227">
        <v>67.099999999999994</v>
      </c>
      <c r="S70" s="227"/>
      <c r="T70" s="254">
        <v>0.64</v>
      </c>
      <c r="U70" s="232">
        <v>0.75</v>
      </c>
      <c r="V70" s="232"/>
      <c r="W70" s="255">
        <v>12.7475</v>
      </c>
      <c r="X70" s="227">
        <v>13.89</v>
      </c>
      <c r="Y70" s="227"/>
      <c r="Z70" s="250">
        <v>11.807499999999999</v>
      </c>
      <c r="AA70" s="227">
        <v>12.92</v>
      </c>
      <c r="AB70" s="227"/>
      <c r="AC70" s="256">
        <v>43.661905012914445</v>
      </c>
      <c r="AD70" s="223">
        <v>53.085361975762282</v>
      </c>
      <c r="AE70" s="223"/>
      <c r="AF70" s="254">
        <v>0.73863636363636365</v>
      </c>
      <c r="AG70" s="232">
        <v>0.6</v>
      </c>
      <c r="AH70" s="232"/>
      <c r="AI70" s="255">
        <v>8.3000000000000007</v>
      </c>
      <c r="AJ70" s="227">
        <v>9.0268651645629348</v>
      </c>
      <c r="AK70" s="227"/>
      <c r="AL70" s="253">
        <v>67.545000000000002</v>
      </c>
      <c r="AM70" s="227">
        <v>59.935000000000002</v>
      </c>
      <c r="AN70" s="227"/>
      <c r="AO70" s="253">
        <v>3.2450000000000001</v>
      </c>
      <c r="AP70" s="227">
        <v>7.7649999999999997</v>
      </c>
      <c r="AQ70" s="228"/>
    </row>
    <row r="71" spans="1:43" s="71" customFormat="1">
      <c r="A71" s="247" t="s">
        <v>141</v>
      </c>
      <c r="B71" s="257">
        <v>450</v>
      </c>
      <c r="C71" s="223">
        <v>410</v>
      </c>
      <c r="D71" s="223">
        <v>510</v>
      </c>
      <c r="E71" s="249">
        <v>260</v>
      </c>
      <c r="F71" s="223">
        <v>234</v>
      </c>
      <c r="G71" s="223">
        <v>253</v>
      </c>
      <c r="H71" s="250">
        <v>83.2</v>
      </c>
      <c r="I71" s="227">
        <v>81.900000000000006</v>
      </c>
      <c r="J71" s="228">
        <v>83.1</v>
      </c>
      <c r="K71" s="251">
        <v>88</v>
      </c>
      <c r="L71" s="223">
        <v>82.5</v>
      </c>
      <c r="M71" s="223">
        <v>86</v>
      </c>
      <c r="N71" s="252">
        <v>76.099999999999994</v>
      </c>
      <c r="O71" s="227">
        <v>76.7</v>
      </c>
      <c r="P71" s="227">
        <v>76.7</v>
      </c>
      <c r="Q71" s="253">
        <v>67.900000000000006</v>
      </c>
      <c r="R71" s="227">
        <v>68.2</v>
      </c>
      <c r="S71" s="227">
        <v>68.5</v>
      </c>
      <c r="T71" s="254">
        <v>0.66</v>
      </c>
      <c r="U71" s="232">
        <v>0.74</v>
      </c>
      <c r="V71" s="232">
        <v>0.67</v>
      </c>
      <c r="W71" s="255">
        <v>12.47</v>
      </c>
      <c r="X71" s="227">
        <v>13.75</v>
      </c>
      <c r="Y71" s="227">
        <v>12.6</v>
      </c>
      <c r="Z71" s="250">
        <v>11.487500000000001</v>
      </c>
      <c r="AA71" s="227">
        <v>12.8</v>
      </c>
      <c r="AB71" s="227">
        <v>11.7</v>
      </c>
      <c r="AC71" s="256">
        <v>52.100990934008017</v>
      </c>
      <c r="AD71" s="223">
        <v>57.929858352393559</v>
      </c>
      <c r="AE71" s="223">
        <v>82</v>
      </c>
      <c r="AF71" s="254">
        <v>0.93975903614457834</v>
      </c>
      <c r="AG71" s="232">
        <v>0.66</v>
      </c>
      <c r="AH71" s="232">
        <v>0.93</v>
      </c>
      <c r="AI71" s="255">
        <v>9.487572829297104</v>
      </c>
      <c r="AJ71" s="227">
        <v>10.094318342359314</v>
      </c>
      <c r="AK71" s="227">
        <v>10.3</v>
      </c>
      <c r="AL71" s="253">
        <v>70.394999999999996</v>
      </c>
      <c r="AM71" s="227">
        <v>61.005000000000003</v>
      </c>
      <c r="AN71" s="227">
        <v>67.03</v>
      </c>
      <c r="AO71" s="253">
        <v>4.8499999999999996</v>
      </c>
      <c r="AP71" s="227">
        <v>9.4</v>
      </c>
      <c r="AQ71" s="228">
        <v>4.7549999999999999</v>
      </c>
    </row>
    <row r="72" spans="1:43" s="71" customFormat="1">
      <c r="A72" s="247" t="s">
        <v>142</v>
      </c>
      <c r="B72" s="257">
        <v>415</v>
      </c>
      <c r="C72" s="223">
        <v>420</v>
      </c>
      <c r="D72" s="223">
        <v>460</v>
      </c>
      <c r="E72" s="249">
        <v>75</v>
      </c>
      <c r="F72" s="223">
        <v>78</v>
      </c>
      <c r="G72" s="223">
        <v>86</v>
      </c>
      <c r="H72" s="250">
        <v>83.2</v>
      </c>
      <c r="I72" s="227">
        <v>82.4</v>
      </c>
      <c r="J72" s="228">
        <v>83</v>
      </c>
      <c r="K72" s="251">
        <v>92</v>
      </c>
      <c r="L72" s="223">
        <v>92.7</v>
      </c>
      <c r="M72" s="223">
        <v>90</v>
      </c>
      <c r="N72" s="252">
        <v>76</v>
      </c>
      <c r="O72" s="227">
        <v>75.400000000000006</v>
      </c>
      <c r="P72" s="227">
        <v>75.400000000000006</v>
      </c>
      <c r="Q72" s="253">
        <v>67</v>
      </c>
      <c r="R72" s="227">
        <v>66.8</v>
      </c>
      <c r="S72" s="227">
        <v>67.400000000000006</v>
      </c>
      <c r="T72" s="254">
        <v>0.61</v>
      </c>
      <c r="U72" s="232">
        <v>0.66</v>
      </c>
      <c r="V72" s="232">
        <v>0.61</v>
      </c>
      <c r="W72" s="255">
        <v>12.987500000000001</v>
      </c>
      <c r="X72" s="227">
        <v>14.73</v>
      </c>
      <c r="Y72" s="227">
        <v>13.4</v>
      </c>
      <c r="Z72" s="250">
        <v>11.994999999999999</v>
      </c>
      <c r="AA72" s="227">
        <v>13.55</v>
      </c>
      <c r="AB72" s="227">
        <v>12.4</v>
      </c>
      <c r="AC72" s="256">
        <v>48.902821316614421</v>
      </c>
      <c r="AD72" s="223">
        <v>59.12921348314606</v>
      </c>
      <c r="AE72" s="223">
        <v>67</v>
      </c>
      <c r="AF72" s="254">
        <v>0.5490196078431373</v>
      </c>
      <c r="AG72" s="232">
        <v>0.65</v>
      </c>
      <c r="AH72" s="232">
        <v>0.66</v>
      </c>
      <c r="AI72" s="255">
        <v>8.9</v>
      </c>
      <c r="AJ72" s="227">
        <v>9.210229083195852</v>
      </c>
      <c r="AK72" s="227">
        <v>9.3000000000000007</v>
      </c>
      <c r="AL72" s="253">
        <v>67.87</v>
      </c>
      <c r="AM72" s="227">
        <v>61.18</v>
      </c>
      <c r="AN72" s="227">
        <v>64.905000000000001</v>
      </c>
      <c r="AO72" s="253">
        <v>3.855</v>
      </c>
      <c r="AP72" s="227">
        <v>7.2249999999999996</v>
      </c>
      <c r="AQ72" s="228">
        <v>3.51</v>
      </c>
    </row>
    <row r="73" spans="1:43" s="259" customFormat="1">
      <c r="A73" s="247" t="s">
        <v>143</v>
      </c>
      <c r="B73" s="255"/>
      <c r="C73" s="227"/>
      <c r="D73" s="223">
        <v>470</v>
      </c>
      <c r="E73" s="250"/>
      <c r="F73" s="227"/>
      <c r="G73" s="223">
        <v>75</v>
      </c>
      <c r="H73" s="250"/>
      <c r="I73" s="227"/>
      <c r="J73" s="228">
        <v>83.2</v>
      </c>
      <c r="K73" s="251"/>
      <c r="L73" s="223"/>
      <c r="M73" s="223">
        <v>90</v>
      </c>
      <c r="N73" s="258"/>
      <c r="O73" s="227"/>
      <c r="P73" s="227">
        <v>75.2</v>
      </c>
      <c r="Q73" s="254"/>
      <c r="R73" s="232"/>
      <c r="S73" s="227">
        <v>67.2</v>
      </c>
      <c r="T73" s="253"/>
      <c r="U73" s="227"/>
      <c r="V73" s="232">
        <v>0.66</v>
      </c>
      <c r="W73" s="255"/>
      <c r="X73" s="227"/>
      <c r="Y73" s="227">
        <v>12.6</v>
      </c>
      <c r="Z73" s="250"/>
      <c r="AA73" s="227"/>
      <c r="AB73" s="227">
        <v>11.5</v>
      </c>
      <c r="AC73" s="254"/>
      <c r="AD73" s="232"/>
      <c r="AE73" s="223">
        <v>96</v>
      </c>
      <c r="AF73" s="253"/>
      <c r="AG73" s="227"/>
      <c r="AH73" s="232">
        <v>0.99</v>
      </c>
      <c r="AI73" s="255"/>
      <c r="AJ73" s="227"/>
      <c r="AK73" s="227">
        <v>10.7</v>
      </c>
      <c r="AL73" s="253"/>
      <c r="AM73" s="227"/>
      <c r="AN73" s="227">
        <v>66.3</v>
      </c>
      <c r="AO73" s="256"/>
      <c r="AP73" s="223"/>
      <c r="AQ73" s="228">
        <v>3.59</v>
      </c>
    </row>
    <row r="74" spans="1:43">
      <c r="A74" s="260" t="s">
        <v>144</v>
      </c>
      <c r="B74" s="261">
        <v>495</v>
      </c>
      <c r="C74" s="262">
        <v>405</v>
      </c>
      <c r="D74" s="262"/>
      <c r="E74" s="263">
        <v>275</v>
      </c>
      <c r="F74" s="262">
        <v>221</v>
      </c>
      <c r="G74" s="262"/>
      <c r="H74" s="264">
        <v>82.3</v>
      </c>
      <c r="I74" s="265">
        <v>80.900000000000006</v>
      </c>
      <c r="J74" s="266"/>
      <c r="K74" s="267">
        <v>87</v>
      </c>
      <c r="L74" s="262">
        <v>83.3</v>
      </c>
      <c r="M74" s="262"/>
      <c r="N74" s="268">
        <v>75.8</v>
      </c>
      <c r="O74" s="265">
        <v>76.400000000000006</v>
      </c>
      <c r="P74" s="265"/>
      <c r="Q74" s="269">
        <v>67.5</v>
      </c>
      <c r="R74" s="265">
        <v>68.400000000000006</v>
      </c>
      <c r="S74" s="265"/>
      <c r="T74" s="270">
        <v>0.62</v>
      </c>
      <c r="U74" s="271">
        <v>0.71</v>
      </c>
      <c r="V74" s="271"/>
      <c r="W74" s="272">
        <v>12.105</v>
      </c>
      <c r="X74" s="265">
        <v>13.9</v>
      </c>
      <c r="Y74" s="265"/>
      <c r="Z74" s="264">
        <v>11.3</v>
      </c>
      <c r="AA74" s="265">
        <v>12.94</v>
      </c>
      <c r="AB74" s="265"/>
      <c r="AC74" s="273">
        <v>87.559115179252473</v>
      </c>
      <c r="AD74" s="262">
        <v>90.153591872933987</v>
      </c>
      <c r="AE74" s="262"/>
      <c r="AF74" s="270">
        <v>1.5466666666666666</v>
      </c>
      <c r="AG74" s="271">
        <v>1.1499999999999999</v>
      </c>
      <c r="AH74" s="271"/>
      <c r="AI74" s="272">
        <v>9.8000000000000007</v>
      </c>
      <c r="AJ74" s="265">
        <v>9.942532469063055</v>
      </c>
      <c r="AK74" s="265"/>
      <c r="AL74" s="269">
        <v>71.23</v>
      </c>
      <c r="AM74" s="265">
        <v>61.905000000000001</v>
      </c>
      <c r="AN74" s="265"/>
      <c r="AO74" s="269">
        <v>4.4649999999999999</v>
      </c>
      <c r="AP74" s="265">
        <v>8.6999999999999993</v>
      </c>
      <c r="AQ74" s="266"/>
    </row>
    <row r="75" spans="1:43" s="274" customFormat="1" ht="16.5">
      <c r="A75" s="274" t="s">
        <v>145</v>
      </c>
      <c r="B75" s="88"/>
      <c r="C75" s="223"/>
      <c r="D75" s="223"/>
      <c r="E75" s="223"/>
      <c r="F75" s="223"/>
      <c r="G75" s="223"/>
      <c r="H75" s="227"/>
      <c r="I75" s="227"/>
      <c r="J75" s="227"/>
      <c r="K75" s="275"/>
      <c r="L75" s="223"/>
      <c r="M75" s="223"/>
      <c r="N75" s="276"/>
      <c r="O75" s="227"/>
      <c r="P75" s="227"/>
      <c r="Q75" s="277"/>
      <c r="R75" s="227"/>
      <c r="S75" s="227"/>
      <c r="T75" s="278"/>
      <c r="U75" s="232"/>
      <c r="V75" s="232"/>
      <c r="W75" s="277"/>
      <c r="X75" s="227"/>
      <c r="Y75" s="227"/>
      <c r="Z75" s="227"/>
      <c r="AA75" s="227"/>
      <c r="AB75" s="227"/>
      <c r="AC75" s="279"/>
      <c r="AD75" s="223"/>
      <c r="AE75" s="223"/>
      <c r="AF75" s="278"/>
      <c r="AG75" s="232"/>
      <c r="AH75" s="232"/>
      <c r="AI75" s="277"/>
      <c r="AJ75" s="227"/>
      <c r="AK75" s="227"/>
      <c r="AL75" s="277"/>
      <c r="AM75" s="227"/>
      <c r="AN75" s="227"/>
      <c r="AO75" s="277"/>
      <c r="AP75" s="227"/>
      <c r="AQ75" s="227"/>
    </row>
    <row r="76" spans="1:43" s="281" customFormat="1" ht="17.25" customHeight="1">
      <c r="A76" s="280" t="s">
        <v>146</v>
      </c>
      <c r="B76" s="282"/>
      <c r="C76" s="282"/>
      <c r="D76" s="282"/>
      <c r="E76" s="282"/>
      <c r="F76" s="282"/>
      <c r="G76" s="282"/>
      <c r="H76" s="282"/>
      <c r="I76" s="706"/>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82"/>
      <c r="AH76" s="282"/>
      <c r="AI76" s="282"/>
      <c r="AJ76" s="282"/>
      <c r="AK76" s="282"/>
      <c r="AL76" s="282"/>
      <c r="AM76" s="282"/>
      <c r="AN76" s="282"/>
      <c r="AO76" s="282"/>
      <c r="AP76" s="282"/>
      <c r="AQ76" s="282"/>
    </row>
    <row r="78" spans="1:43" ht="21.5" thickBot="1">
      <c r="A78" s="215" t="s">
        <v>332</v>
      </c>
    </row>
    <row r="79" spans="1:43" ht="15.5">
      <c r="A79" s="915" t="s">
        <v>121</v>
      </c>
      <c r="B79" s="918" t="s">
        <v>147</v>
      </c>
      <c r="C79" s="918"/>
      <c r="D79" s="918"/>
      <c r="E79" s="918"/>
      <c r="F79" s="918"/>
      <c r="G79" s="918"/>
      <c r="H79" s="918"/>
      <c r="I79" s="918"/>
      <c r="J79" s="918"/>
      <c r="K79" s="918"/>
      <c r="L79" s="918"/>
      <c r="M79" s="919"/>
      <c r="N79" s="918" t="s">
        <v>148</v>
      </c>
      <c r="O79" s="918"/>
      <c r="P79" s="918"/>
      <c r="Q79" s="918"/>
      <c r="R79" s="918"/>
      <c r="S79" s="918"/>
      <c r="T79" s="918"/>
      <c r="U79" s="918"/>
      <c r="V79" s="919"/>
      <c r="W79" s="918" t="s">
        <v>47</v>
      </c>
      <c r="X79" s="918"/>
      <c r="Y79" s="918"/>
      <c r="Z79" s="918"/>
      <c r="AA79" s="918"/>
      <c r="AB79" s="918"/>
      <c r="AC79" s="918"/>
      <c r="AD79" s="918"/>
      <c r="AE79" s="918"/>
      <c r="AF79" s="918"/>
      <c r="AG79" s="918"/>
      <c r="AH79" s="919"/>
      <c r="AI79" s="920" t="s">
        <v>154</v>
      </c>
      <c r="AJ79" s="918"/>
      <c r="AK79" s="918"/>
      <c r="AL79" s="918"/>
      <c r="AM79" s="918"/>
      <c r="AN79" s="918"/>
      <c r="AO79" s="918"/>
      <c r="AP79" s="918"/>
      <c r="AQ79" s="921"/>
    </row>
    <row r="80" spans="1:43">
      <c r="A80" s="916"/>
      <c r="B80" s="922" t="s">
        <v>126</v>
      </c>
      <c r="C80" s="922"/>
      <c r="D80" s="923"/>
      <c r="E80" s="924" t="s">
        <v>127</v>
      </c>
      <c r="F80" s="922"/>
      <c r="G80" s="922"/>
      <c r="H80" s="924" t="s">
        <v>128</v>
      </c>
      <c r="I80" s="922"/>
      <c r="J80" s="923"/>
      <c r="K80" s="924" t="s">
        <v>129</v>
      </c>
      <c r="L80" s="922"/>
      <c r="M80" s="925"/>
      <c r="N80" s="922" t="s">
        <v>130</v>
      </c>
      <c r="O80" s="922"/>
      <c r="P80" s="923"/>
      <c r="Q80" s="924" t="s">
        <v>131</v>
      </c>
      <c r="R80" s="922"/>
      <c r="S80" s="923"/>
      <c r="T80" s="922" t="s">
        <v>132</v>
      </c>
      <c r="U80" s="922"/>
      <c r="V80" s="925"/>
      <c r="W80" s="922" t="s">
        <v>133</v>
      </c>
      <c r="X80" s="922"/>
      <c r="Y80" s="923"/>
      <c r="Z80" s="924" t="s">
        <v>134</v>
      </c>
      <c r="AA80" s="922"/>
      <c r="AB80" s="923"/>
      <c r="AC80" s="924" t="s">
        <v>135</v>
      </c>
      <c r="AD80" s="922"/>
      <c r="AE80" s="923"/>
      <c r="AF80" s="922" t="s">
        <v>10</v>
      </c>
      <c r="AG80" s="922"/>
      <c r="AH80" s="925"/>
      <c r="AI80" s="926" t="s">
        <v>136</v>
      </c>
      <c r="AJ80" s="922"/>
      <c r="AK80" s="923"/>
      <c r="AL80" s="924" t="s">
        <v>39</v>
      </c>
      <c r="AM80" s="922"/>
      <c r="AN80" s="923"/>
      <c r="AO80" s="922" t="s">
        <v>40</v>
      </c>
      <c r="AP80" s="922"/>
      <c r="AQ80" s="923"/>
    </row>
    <row r="81" spans="1:43" ht="15" thickBot="1">
      <c r="A81" s="917"/>
      <c r="B81" s="216">
        <v>2000</v>
      </c>
      <c r="C81" s="216">
        <v>2001</v>
      </c>
      <c r="D81" s="217">
        <v>2002</v>
      </c>
      <c r="E81" s="216">
        <v>2000</v>
      </c>
      <c r="F81" s="216">
        <v>2001</v>
      </c>
      <c r="G81" s="216">
        <v>2002</v>
      </c>
      <c r="H81" s="218">
        <v>2000</v>
      </c>
      <c r="I81" s="216">
        <v>2001</v>
      </c>
      <c r="J81" s="219">
        <v>2002</v>
      </c>
      <c r="K81" s="218">
        <v>2000</v>
      </c>
      <c r="L81" s="216">
        <v>2001</v>
      </c>
      <c r="M81" s="220">
        <v>2002</v>
      </c>
      <c r="N81" s="221">
        <v>2000</v>
      </c>
      <c r="O81" s="216">
        <v>2001</v>
      </c>
      <c r="P81" s="219">
        <v>2002</v>
      </c>
      <c r="Q81" s="216">
        <v>2000</v>
      </c>
      <c r="R81" s="216">
        <v>2001</v>
      </c>
      <c r="S81" s="219">
        <v>2002</v>
      </c>
      <c r="T81" s="216">
        <v>2000</v>
      </c>
      <c r="U81" s="216">
        <v>2001</v>
      </c>
      <c r="V81" s="216">
        <v>2002</v>
      </c>
      <c r="W81" s="221">
        <v>2000</v>
      </c>
      <c r="X81" s="216">
        <v>2001</v>
      </c>
      <c r="Y81" s="219">
        <v>2002</v>
      </c>
      <c r="Z81" s="216">
        <v>2000</v>
      </c>
      <c r="AA81" s="216">
        <v>2001</v>
      </c>
      <c r="AB81" s="216">
        <v>2002</v>
      </c>
      <c r="AC81" s="218">
        <v>2000</v>
      </c>
      <c r="AD81" s="216">
        <v>2001</v>
      </c>
      <c r="AE81" s="219">
        <v>2002</v>
      </c>
      <c r="AF81" s="216">
        <v>2000</v>
      </c>
      <c r="AG81" s="216">
        <v>2001</v>
      </c>
      <c r="AH81" s="216">
        <v>2002</v>
      </c>
      <c r="AI81" s="221">
        <v>2000</v>
      </c>
      <c r="AJ81" s="216">
        <v>2001</v>
      </c>
      <c r="AK81" s="219">
        <v>2002</v>
      </c>
      <c r="AL81" s="216">
        <v>2000</v>
      </c>
      <c r="AM81" s="216">
        <v>2001</v>
      </c>
      <c r="AN81" s="219">
        <v>2002</v>
      </c>
      <c r="AO81" s="216">
        <v>2000</v>
      </c>
      <c r="AP81" s="216">
        <v>2001</v>
      </c>
      <c r="AQ81" s="219">
        <v>2002</v>
      </c>
    </row>
    <row r="82" spans="1:43">
      <c r="A82" s="222" t="s">
        <v>33</v>
      </c>
      <c r="B82" s="88">
        <v>260</v>
      </c>
      <c r="C82" s="223">
        <v>435</v>
      </c>
      <c r="D82" s="223">
        <v>180</v>
      </c>
      <c r="E82" s="224">
        <v>99</v>
      </c>
      <c r="F82" s="225">
        <v>130</v>
      </c>
      <c r="G82" s="223">
        <v>80</v>
      </c>
      <c r="H82" s="226">
        <v>81.889999389648438</v>
      </c>
      <c r="I82" s="227">
        <v>82.730003356933594</v>
      </c>
      <c r="J82" s="228">
        <v>80.019996643066406</v>
      </c>
      <c r="K82" s="229">
        <v>80</v>
      </c>
      <c r="L82" s="343">
        <v>96</v>
      </c>
      <c r="M82" s="223">
        <v>78</v>
      </c>
      <c r="N82" s="230">
        <v>75.699996948242188</v>
      </c>
      <c r="O82" s="227">
        <v>76.099998474121094</v>
      </c>
      <c r="P82" s="227">
        <v>75.099998474121094</v>
      </c>
      <c r="Q82" s="226">
        <v>67</v>
      </c>
      <c r="R82" s="227">
        <v>67.699996948242188</v>
      </c>
      <c r="S82" s="227">
        <v>66.199996948242188</v>
      </c>
      <c r="T82" s="231">
        <v>0.6</v>
      </c>
      <c r="U82" s="232">
        <v>0.6</v>
      </c>
      <c r="V82" s="232">
        <v>0.63</v>
      </c>
      <c r="W82" s="233">
        <v>13.649999618530273</v>
      </c>
      <c r="X82" s="227">
        <v>15.560000419616699</v>
      </c>
      <c r="Y82" s="227">
        <v>15.380000114440918</v>
      </c>
      <c r="Z82" s="234">
        <v>12.579999923706055</v>
      </c>
      <c r="AA82" s="227">
        <v>14.300000190734863</v>
      </c>
      <c r="AB82" s="227">
        <v>13.890000343322754</v>
      </c>
      <c r="AC82" s="235">
        <v>55.708642904166283</v>
      </c>
      <c r="AD82" s="223">
        <v>72.839435420487291</v>
      </c>
      <c r="AE82" s="223">
        <v>58</v>
      </c>
      <c r="AF82" s="236">
        <v>0.73563218390804597</v>
      </c>
      <c r="AG82" s="232">
        <v>0.86363636363636365</v>
      </c>
      <c r="AH82" s="232">
        <v>1.1000000000000001</v>
      </c>
      <c r="AI82" s="233">
        <v>9.4819542253521103</v>
      </c>
      <c r="AJ82" s="227">
        <v>8.6121548009367661</v>
      </c>
      <c r="AK82" s="227">
        <v>8.181271058823528</v>
      </c>
      <c r="AL82" s="237">
        <v>61.8</v>
      </c>
      <c r="AM82" s="227">
        <v>65.094999999999999</v>
      </c>
      <c r="AN82" s="227">
        <v>53.064999999999998</v>
      </c>
      <c r="AO82" s="237">
        <v>2.2999999999999998</v>
      </c>
      <c r="AP82" s="227">
        <v>3</v>
      </c>
      <c r="AQ82" s="228">
        <v>3.03</v>
      </c>
    </row>
    <row r="83" spans="1:43" ht="15" thickBot="1">
      <c r="A83" s="238" t="s">
        <v>138</v>
      </c>
      <c r="B83" s="239">
        <f>AVERAGE(B84:B88)</f>
        <v>351.25</v>
      </c>
      <c r="C83" s="239">
        <f>AVERAGE(C84:C88)</f>
        <v>433</v>
      </c>
      <c r="D83" s="239">
        <f>AVERAGE(D84:D88)</f>
        <v>222.5</v>
      </c>
      <c r="E83" s="240"/>
      <c r="F83" s="239"/>
      <c r="G83" s="239"/>
      <c r="H83" s="241">
        <f t="shared" ref="H83:AQ83" si="6">AVERAGE(H84:H88)</f>
        <v>81.557498931884766</v>
      </c>
      <c r="I83" s="242">
        <f t="shared" si="6"/>
        <v>82.716001892089849</v>
      </c>
      <c r="J83" s="242">
        <f t="shared" si="6"/>
        <v>79.202499389648438</v>
      </c>
      <c r="K83" s="240">
        <f t="shared" si="6"/>
        <v>80</v>
      </c>
      <c r="L83" s="239">
        <f t="shared" si="6"/>
        <v>94.879998779296869</v>
      </c>
      <c r="M83" s="239">
        <f t="shared" si="6"/>
        <v>81.5</v>
      </c>
      <c r="N83" s="243">
        <f t="shared" si="6"/>
        <v>75.57499885559082</v>
      </c>
      <c r="O83" s="242">
        <f t="shared" si="6"/>
        <v>75.8</v>
      </c>
      <c r="P83" s="242">
        <f t="shared" si="6"/>
        <v>74.825002670288086</v>
      </c>
      <c r="Q83" s="241">
        <f t="shared" si="6"/>
        <v>67.549999237060547</v>
      </c>
      <c r="R83" s="242">
        <f t="shared" si="6"/>
        <v>68.139999389648438</v>
      </c>
      <c r="S83" s="242">
        <f t="shared" si="6"/>
        <v>66.549999237060547</v>
      </c>
      <c r="T83" s="244">
        <f t="shared" si="6"/>
        <v>0.62750000000000006</v>
      </c>
      <c r="U83" s="245">
        <f t="shared" si="6"/>
        <v>0.6399999999999999</v>
      </c>
      <c r="V83" s="245">
        <f t="shared" si="6"/>
        <v>0.67</v>
      </c>
      <c r="W83" s="243">
        <f t="shared" si="6"/>
        <v>13.192500114440918</v>
      </c>
      <c r="X83" s="242">
        <f t="shared" si="6"/>
        <v>14.739999771118164</v>
      </c>
      <c r="Y83" s="242">
        <f t="shared" si="6"/>
        <v>14.694999933242798</v>
      </c>
      <c r="Z83" s="241">
        <f t="shared" si="6"/>
        <v>12.117500066757202</v>
      </c>
      <c r="AA83" s="242">
        <f t="shared" si="6"/>
        <v>13.523999977111817</v>
      </c>
      <c r="AB83" s="242">
        <f t="shared" si="6"/>
        <v>13.457499980926514</v>
      </c>
      <c r="AC83" s="240">
        <f t="shared" si="6"/>
        <v>41.435415093954759</v>
      </c>
      <c r="AD83" s="239">
        <f t="shared" si="6"/>
        <v>46.127926731440155</v>
      </c>
      <c r="AE83" s="239">
        <f t="shared" si="6"/>
        <v>58.447611688517767</v>
      </c>
      <c r="AF83" s="244">
        <f t="shared" si="6"/>
        <v>0.51505063037321108</v>
      </c>
      <c r="AG83" s="245">
        <f t="shared" si="6"/>
        <v>0.67821872650615789</v>
      </c>
      <c r="AH83" s="245">
        <f t="shared" si="6"/>
        <v>1.0475000000000001</v>
      </c>
      <c r="AI83" s="243">
        <f t="shared" si="6"/>
        <v>8.8928631542056067</v>
      </c>
      <c r="AJ83" s="242">
        <f t="shared" si="6"/>
        <v>8.2761608829740432</v>
      </c>
      <c r="AK83" s="242">
        <f t="shared" si="6"/>
        <v>7.5462041561215631</v>
      </c>
      <c r="AL83" s="241">
        <f t="shared" si="6"/>
        <v>63.46125</v>
      </c>
      <c r="AM83" s="242">
        <f t="shared" si="6"/>
        <v>66.544999999999987</v>
      </c>
      <c r="AN83" s="242">
        <f t="shared" si="6"/>
        <v>57.375</v>
      </c>
      <c r="AO83" s="241">
        <f t="shared" si="6"/>
        <v>2.5449999999999999</v>
      </c>
      <c r="AP83" s="242">
        <f t="shared" si="6"/>
        <v>2.9589999999999996</v>
      </c>
      <c r="AQ83" s="246">
        <f t="shared" si="6"/>
        <v>2.7787500000000001</v>
      </c>
    </row>
    <row r="84" spans="1:43" s="71" customFormat="1">
      <c r="A84" s="247" t="s">
        <v>149</v>
      </c>
      <c r="B84" s="248">
        <v>340</v>
      </c>
      <c r="C84" s="223">
        <v>425</v>
      </c>
      <c r="D84" s="223"/>
      <c r="E84" s="249">
        <v>194</v>
      </c>
      <c r="F84" s="223"/>
      <c r="G84" s="223"/>
      <c r="H84" s="250">
        <v>81.849998474121094</v>
      </c>
      <c r="I84" s="227">
        <v>82.470001220703125</v>
      </c>
      <c r="J84" s="228"/>
      <c r="K84" s="256">
        <v>80.5</v>
      </c>
      <c r="L84" s="223">
        <v>98</v>
      </c>
      <c r="M84" s="223"/>
      <c r="N84" s="252">
        <v>75.300003051757813</v>
      </c>
      <c r="O84" s="227">
        <v>75.900001525878906</v>
      </c>
      <c r="P84" s="227"/>
      <c r="Q84" s="253">
        <v>67.599998474121094</v>
      </c>
      <c r="R84" s="227">
        <v>68.099998474121094</v>
      </c>
      <c r="S84" s="227"/>
      <c r="T84" s="254">
        <v>0.6</v>
      </c>
      <c r="U84" s="232">
        <v>0.67</v>
      </c>
      <c r="V84" s="232"/>
      <c r="W84" s="255">
        <v>13.020000457763672</v>
      </c>
      <c r="X84" s="227">
        <v>15.109999656677246</v>
      </c>
      <c r="Y84" s="227"/>
      <c r="Z84" s="250">
        <v>12</v>
      </c>
      <c r="AA84" s="227">
        <v>13.859999656677246</v>
      </c>
      <c r="AB84" s="227"/>
      <c r="AC84" s="256">
        <v>23.333333333333332</v>
      </c>
      <c r="AD84" s="223">
        <v>16.256749147040317</v>
      </c>
      <c r="AE84" s="223"/>
      <c r="AF84" s="254">
        <v>0.38181818181818183</v>
      </c>
      <c r="AG84" s="232">
        <v>0.56818181818181823</v>
      </c>
      <c r="AH84" s="232"/>
      <c r="AI84" s="255">
        <v>7.6558184579439263</v>
      </c>
      <c r="AJ84" s="227">
        <v>7.1877112149532714</v>
      </c>
      <c r="AK84" s="227"/>
      <c r="AL84" s="253">
        <v>61.424999999999997</v>
      </c>
      <c r="AM84" s="227">
        <v>64.08</v>
      </c>
      <c r="AN84" s="227"/>
      <c r="AO84" s="253">
        <v>1.85</v>
      </c>
      <c r="AP84" s="227">
        <v>2.88</v>
      </c>
      <c r="AQ84" s="228"/>
    </row>
    <row r="85" spans="1:43" s="71" customFormat="1">
      <c r="A85" s="247" t="s">
        <v>150</v>
      </c>
      <c r="B85" s="708"/>
      <c r="C85" s="223">
        <v>420</v>
      </c>
      <c r="D85" s="223">
        <v>180</v>
      </c>
      <c r="E85" s="249"/>
      <c r="F85" s="223">
        <v>230</v>
      </c>
      <c r="G85" s="223">
        <v>156</v>
      </c>
      <c r="H85" s="250"/>
      <c r="I85" s="227">
        <v>82.900001525878906</v>
      </c>
      <c r="J85" s="228">
        <v>79.160003662109375</v>
      </c>
      <c r="K85" s="256"/>
      <c r="L85" s="223">
        <v>95.199996948242188</v>
      </c>
      <c r="M85" s="223">
        <v>76</v>
      </c>
      <c r="N85" s="252"/>
      <c r="O85" s="227">
        <v>74.800003051757813</v>
      </c>
      <c r="P85" s="227">
        <v>74.300003051757813</v>
      </c>
      <c r="Q85" s="253"/>
      <c r="R85" s="227">
        <v>67.900001525878906</v>
      </c>
      <c r="S85" s="227">
        <v>66.5</v>
      </c>
      <c r="T85" s="254"/>
      <c r="U85" s="232">
        <v>0.65</v>
      </c>
      <c r="V85" s="232">
        <v>0.7</v>
      </c>
      <c r="W85" s="255"/>
      <c r="X85" s="227">
        <v>14.369999885559082</v>
      </c>
      <c r="Y85" s="227">
        <v>14.460000038146973</v>
      </c>
      <c r="Z85" s="250"/>
      <c r="AA85" s="227">
        <v>13.229999542236328</v>
      </c>
      <c r="AB85" s="227">
        <v>13.449999809265137</v>
      </c>
      <c r="AC85" s="256"/>
      <c r="AD85" s="223">
        <v>73.023023023023029</v>
      </c>
      <c r="AE85" s="223">
        <v>75.114957487419758</v>
      </c>
      <c r="AF85" s="254"/>
      <c r="AG85" s="232">
        <v>0.59459459459459463</v>
      </c>
      <c r="AH85" s="232">
        <v>0.9</v>
      </c>
      <c r="AI85" s="255"/>
      <c r="AJ85" s="227">
        <v>7.7796969555035123</v>
      </c>
      <c r="AK85" s="227">
        <v>6.9787183098591541</v>
      </c>
      <c r="AL85" s="253"/>
      <c r="AM85" s="227">
        <v>66.355000000000004</v>
      </c>
      <c r="AN85" s="227">
        <v>56.195</v>
      </c>
      <c r="AO85" s="253"/>
      <c r="AP85" s="227">
        <v>2.105</v>
      </c>
      <c r="AQ85" s="228">
        <v>2.4300000000000002</v>
      </c>
    </row>
    <row r="86" spans="1:43" s="71" customFormat="1">
      <c r="A86" s="247" t="s">
        <v>140</v>
      </c>
      <c r="B86" s="257">
        <v>375</v>
      </c>
      <c r="C86" s="223">
        <v>435</v>
      </c>
      <c r="D86" s="223">
        <v>245</v>
      </c>
      <c r="E86" s="249">
        <v>242</v>
      </c>
      <c r="F86" s="223">
        <v>215</v>
      </c>
      <c r="G86" s="223">
        <v>166</v>
      </c>
      <c r="H86" s="250">
        <v>80.330001831054688</v>
      </c>
      <c r="I86" s="227">
        <v>82.050003051757813</v>
      </c>
      <c r="J86" s="228">
        <v>78.129997253417969</v>
      </c>
      <c r="K86" s="256">
        <v>70.599998474121094</v>
      </c>
      <c r="L86" s="223">
        <v>95</v>
      </c>
      <c r="M86" s="223">
        <v>87</v>
      </c>
      <c r="N86" s="252">
        <v>75.199996948242188</v>
      </c>
      <c r="O86" s="227">
        <v>75.699996948242188</v>
      </c>
      <c r="P86" s="227">
        <v>74.300003051757813</v>
      </c>
      <c r="Q86" s="253">
        <v>66.800003051757813</v>
      </c>
      <c r="R86" s="227">
        <v>67.599998474121094</v>
      </c>
      <c r="S86" s="227">
        <v>65.900001525878906</v>
      </c>
      <c r="T86" s="254">
        <v>0.64</v>
      </c>
      <c r="U86" s="232">
        <v>0.64</v>
      </c>
      <c r="V86" s="232">
        <v>0.66</v>
      </c>
      <c r="W86" s="255">
        <v>13.340000152587891</v>
      </c>
      <c r="X86" s="227">
        <v>14.529999732971191</v>
      </c>
      <c r="Y86" s="227">
        <v>14.800000190734863</v>
      </c>
      <c r="Z86" s="250">
        <v>12.140000343322754</v>
      </c>
      <c r="AA86" s="227">
        <v>13.409999847412109</v>
      </c>
      <c r="AB86" s="227">
        <v>13.5</v>
      </c>
      <c r="AC86" s="256">
        <v>49.931486593059937</v>
      </c>
      <c r="AD86" s="223">
        <v>59.69870863124995</v>
      </c>
      <c r="AE86" s="223">
        <v>57.517664723547071</v>
      </c>
      <c r="AF86" s="254">
        <v>0.5</v>
      </c>
      <c r="AG86" s="232">
        <v>0.7415730337078652</v>
      </c>
      <c r="AH86" s="232">
        <v>1.1399999999999999</v>
      </c>
      <c r="AI86" s="255">
        <v>8.7883359813084105</v>
      </c>
      <c r="AJ86" s="227">
        <v>8.1938989473684209</v>
      </c>
      <c r="AK86" s="227">
        <v>7.1843753231492364</v>
      </c>
      <c r="AL86" s="253">
        <v>62.01</v>
      </c>
      <c r="AM86" s="227">
        <v>64.39</v>
      </c>
      <c r="AN86" s="227">
        <v>54.64</v>
      </c>
      <c r="AO86" s="253">
        <v>2</v>
      </c>
      <c r="AP86" s="227">
        <v>2.5649999999999999</v>
      </c>
      <c r="AQ86" s="228">
        <v>2.0299999999999998</v>
      </c>
    </row>
    <row r="87" spans="1:43" s="71" customFormat="1">
      <c r="A87" s="247" t="s">
        <v>139</v>
      </c>
      <c r="B87" s="257">
        <v>320</v>
      </c>
      <c r="C87" s="223">
        <v>435</v>
      </c>
      <c r="D87" s="223">
        <v>215</v>
      </c>
      <c r="E87" s="249">
        <v>263</v>
      </c>
      <c r="F87" s="223">
        <v>240</v>
      </c>
      <c r="G87" s="223">
        <v>193</v>
      </c>
      <c r="H87" s="250">
        <v>81.919998168945313</v>
      </c>
      <c r="I87" s="227">
        <v>83.050003051757813</v>
      </c>
      <c r="J87" s="228">
        <v>80</v>
      </c>
      <c r="K87" s="256">
        <v>82</v>
      </c>
      <c r="L87" s="223">
        <v>92.199996948242188</v>
      </c>
      <c r="M87" s="223">
        <v>84</v>
      </c>
      <c r="N87" s="252">
        <v>75.099998474121094</v>
      </c>
      <c r="O87" s="227">
        <v>75.5</v>
      </c>
      <c r="P87" s="227">
        <v>74.800003051757813</v>
      </c>
      <c r="Q87" s="253">
        <v>67.099998474121094</v>
      </c>
      <c r="R87" s="227">
        <v>67.900001525878906</v>
      </c>
      <c r="S87" s="227">
        <v>66.199996948242188</v>
      </c>
      <c r="T87" s="254">
        <v>0.63</v>
      </c>
      <c r="U87" s="232">
        <v>0.61</v>
      </c>
      <c r="V87" s="232">
        <v>0.64</v>
      </c>
      <c r="W87" s="255">
        <v>13.569999694824219</v>
      </c>
      <c r="X87" s="227">
        <v>15.119999885559082</v>
      </c>
      <c r="Y87" s="227">
        <v>15.239999771118164</v>
      </c>
      <c r="Z87" s="250">
        <v>12.539999961853027</v>
      </c>
      <c r="AA87" s="227">
        <v>13.850000381469727</v>
      </c>
      <c r="AB87" s="227">
        <v>13.909999847412109</v>
      </c>
      <c r="AC87" s="256">
        <v>23.274642423578594</v>
      </c>
      <c r="AD87" s="223">
        <v>18.681493609860372</v>
      </c>
      <c r="AE87" s="223">
        <v>33.950123408334399</v>
      </c>
      <c r="AF87" s="254">
        <v>0.3504273504273504</v>
      </c>
      <c r="AG87" s="232">
        <v>0.51</v>
      </c>
      <c r="AH87" s="232">
        <v>0.66</v>
      </c>
      <c r="AI87" s="255">
        <v>8.9044399999999975</v>
      </c>
      <c r="AJ87" s="227">
        <v>8.506205620608899</v>
      </c>
      <c r="AK87" s="227">
        <v>7.5971427561837439</v>
      </c>
      <c r="AL87" s="253">
        <v>61.905000000000001</v>
      </c>
      <c r="AM87" s="227">
        <v>66.209999999999994</v>
      </c>
      <c r="AN87" s="227">
        <v>55.945</v>
      </c>
      <c r="AO87" s="253">
        <v>2.085</v>
      </c>
      <c r="AP87" s="227">
        <v>2.585</v>
      </c>
      <c r="AQ87" s="228">
        <v>2.33</v>
      </c>
    </row>
    <row r="88" spans="1:43" s="71" customFormat="1">
      <c r="A88" s="260" t="s">
        <v>141</v>
      </c>
      <c r="B88" s="261">
        <v>370</v>
      </c>
      <c r="C88" s="262">
        <v>450</v>
      </c>
      <c r="D88" s="262">
        <v>250</v>
      </c>
      <c r="E88" s="263">
        <v>277</v>
      </c>
      <c r="F88" s="262">
        <v>288</v>
      </c>
      <c r="G88" s="262">
        <v>216</v>
      </c>
      <c r="H88" s="264">
        <v>82.129997253417969</v>
      </c>
      <c r="I88" s="265">
        <v>83.110000610351563</v>
      </c>
      <c r="J88" s="266">
        <v>79.519996643066406</v>
      </c>
      <c r="K88" s="273">
        <v>86.900001525878906</v>
      </c>
      <c r="L88" s="262">
        <v>94</v>
      </c>
      <c r="M88" s="262">
        <v>79</v>
      </c>
      <c r="N88" s="268">
        <v>76.699996948242188</v>
      </c>
      <c r="O88" s="265">
        <v>77.099998474121094</v>
      </c>
      <c r="P88" s="265">
        <v>75.900001525878906</v>
      </c>
      <c r="Q88" s="269">
        <v>68.699996948242188</v>
      </c>
      <c r="R88" s="265">
        <v>69.199996948242188</v>
      </c>
      <c r="S88" s="265">
        <v>67.599998474121094</v>
      </c>
      <c r="T88" s="270">
        <v>0.64</v>
      </c>
      <c r="U88" s="271">
        <v>0.63</v>
      </c>
      <c r="V88" s="271">
        <v>0.68</v>
      </c>
      <c r="W88" s="272">
        <v>12.840000152587891</v>
      </c>
      <c r="X88" s="265">
        <v>14.569999694824219</v>
      </c>
      <c r="Y88" s="265">
        <v>14.279999732971191</v>
      </c>
      <c r="Z88" s="264">
        <v>11.789999961853027</v>
      </c>
      <c r="AA88" s="265">
        <v>13.270000457763672</v>
      </c>
      <c r="AB88" s="265">
        <v>12.970000267028809</v>
      </c>
      <c r="AC88" s="273">
        <v>69.202198025847153</v>
      </c>
      <c r="AD88" s="262">
        <v>62.979659246027062</v>
      </c>
      <c r="AE88" s="262">
        <v>67.207701134769863</v>
      </c>
      <c r="AF88" s="270">
        <v>0.82795698924731187</v>
      </c>
      <c r="AG88" s="271">
        <v>0.97674418604651159</v>
      </c>
      <c r="AH88" s="271">
        <v>1.49</v>
      </c>
      <c r="AI88" s="272">
        <v>10.222858177570094</v>
      </c>
      <c r="AJ88" s="265">
        <v>9.7132916764361088</v>
      </c>
      <c r="AK88" s="265">
        <v>8.4245802352941173</v>
      </c>
      <c r="AL88" s="269">
        <v>68.504999999999995</v>
      </c>
      <c r="AM88" s="265">
        <v>71.69</v>
      </c>
      <c r="AN88" s="265">
        <v>62.72</v>
      </c>
      <c r="AO88" s="269">
        <v>4.2449999999999992</v>
      </c>
      <c r="AP88" s="265">
        <v>4.66</v>
      </c>
      <c r="AQ88" s="266">
        <v>4.3250000000000002</v>
      </c>
    </row>
    <row r="90" spans="1:43" ht="21.5" thickBot="1">
      <c r="A90" s="215" t="s">
        <v>356</v>
      </c>
    </row>
    <row r="91" spans="1:43" ht="17.5">
      <c r="A91" s="915" t="s">
        <v>121</v>
      </c>
      <c r="B91" s="918" t="s">
        <v>122</v>
      </c>
      <c r="C91" s="918"/>
      <c r="D91" s="918"/>
      <c r="E91" s="918"/>
      <c r="F91" s="918"/>
      <c r="G91" s="918"/>
      <c r="H91" s="918"/>
      <c r="I91" s="918"/>
      <c r="J91" s="918"/>
      <c r="K91" s="918"/>
      <c r="L91" s="918"/>
      <c r="M91" s="919"/>
      <c r="N91" s="918" t="s">
        <v>123</v>
      </c>
      <c r="O91" s="918"/>
      <c r="P91" s="918"/>
      <c r="Q91" s="918"/>
      <c r="R91" s="918"/>
      <c r="S91" s="918"/>
      <c r="T91" s="918"/>
      <c r="U91" s="918"/>
      <c r="V91" s="919"/>
      <c r="W91" s="918" t="s">
        <v>124</v>
      </c>
      <c r="X91" s="918"/>
      <c r="Y91" s="918"/>
      <c r="Z91" s="918"/>
      <c r="AA91" s="918"/>
      <c r="AB91" s="918"/>
      <c r="AC91" s="918"/>
      <c r="AD91" s="918"/>
      <c r="AE91" s="918"/>
      <c r="AF91" s="918"/>
      <c r="AG91" s="918"/>
      <c r="AH91" s="919"/>
      <c r="AI91" s="920" t="s">
        <v>163</v>
      </c>
      <c r="AJ91" s="918"/>
      <c r="AK91" s="918"/>
      <c r="AL91" s="918"/>
      <c r="AM91" s="918"/>
      <c r="AN91" s="918"/>
      <c r="AO91" s="918"/>
      <c r="AP91" s="918"/>
      <c r="AQ91" s="921"/>
    </row>
    <row r="92" spans="1:43">
      <c r="A92" s="916"/>
      <c r="B92" s="922" t="s">
        <v>126</v>
      </c>
      <c r="C92" s="922"/>
      <c r="D92" s="923"/>
      <c r="E92" s="924" t="s">
        <v>127</v>
      </c>
      <c r="F92" s="922"/>
      <c r="G92" s="922"/>
      <c r="H92" s="924" t="s">
        <v>128</v>
      </c>
      <c r="I92" s="922"/>
      <c r="J92" s="923"/>
      <c r="K92" s="924" t="s">
        <v>129</v>
      </c>
      <c r="L92" s="922"/>
      <c r="M92" s="925"/>
      <c r="N92" s="922" t="s">
        <v>130</v>
      </c>
      <c r="O92" s="922"/>
      <c r="P92" s="923"/>
      <c r="Q92" s="924" t="s">
        <v>131</v>
      </c>
      <c r="R92" s="922"/>
      <c r="S92" s="923"/>
      <c r="T92" s="922" t="s">
        <v>132</v>
      </c>
      <c r="U92" s="922"/>
      <c r="V92" s="925"/>
      <c r="W92" s="922" t="s">
        <v>133</v>
      </c>
      <c r="X92" s="922"/>
      <c r="Y92" s="923"/>
      <c r="Z92" s="924" t="s">
        <v>134</v>
      </c>
      <c r="AA92" s="922"/>
      <c r="AB92" s="923"/>
      <c r="AC92" s="924" t="s">
        <v>135</v>
      </c>
      <c r="AD92" s="922"/>
      <c r="AE92" s="923"/>
      <c r="AF92" s="922" t="s">
        <v>10</v>
      </c>
      <c r="AG92" s="922"/>
      <c r="AH92" s="925"/>
      <c r="AI92" s="926" t="s">
        <v>136</v>
      </c>
      <c r="AJ92" s="922"/>
      <c r="AK92" s="923"/>
      <c r="AL92" s="924" t="s">
        <v>39</v>
      </c>
      <c r="AM92" s="922"/>
      <c r="AN92" s="923"/>
      <c r="AO92" s="922" t="s">
        <v>40</v>
      </c>
      <c r="AP92" s="922"/>
      <c r="AQ92" s="923"/>
    </row>
    <row r="93" spans="1:43" ht="15" thickBot="1">
      <c r="A93" s="917"/>
      <c r="B93" s="216">
        <v>2005</v>
      </c>
      <c r="C93" s="216">
        <v>2006</v>
      </c>
      <c r="D93" s="217">
        <v>2007</v>
      </c>
      <c r="E93" s="216">
        <v>2005</v>
      </c>
      <c r="F93" s="216">
        <v>2006</v>
      </c>
      <c r="G93" s="216">
        <v>2007</v>
      </c>
      <c r="H93" s="218">
        <v>2005</v>
      </c>
      <c r="I93" s="216">
        <v>2006</v>
      </c>
      <c r="J93" s="219">
        <v>2007</v>
      </c>
      <c r="K93" s="218">
        <v>2005</v>
      </c>
      <c r="L93" s="216">
        <v>2006</v>
      </c>
      <c r="M93" s="220">
        <v>2007</v>
      </c>
      <c r="N93" s="221">
        <v>2005</v>
      </c>
      <c r="O93" s="216">
        <v>2006</v>
      </c>
      <c r="P93" s="219">
        <v>2007</v>
      </c>
      <c r="Q93" s="216">
        <v>2005</v>
      </c>
      <c r="R93" s="216">
        <v>2006</v>
      </c>
      <c r="S93" s="219">
        <v>2007</v>
      </c>
      <c r="T93" s="216">
        <v>2005</v>
      </c>
      <c r="U93" s="216">
        <v>2006</v>
      </c>
      <c r="V93" s="216">
        <v>2007</v>
      </c>
      <c r="W93" s="221">
        <v>2005</v>
      </c>
      <c r="X93" s="216">
        <v>2006</v>
      </c>
      <c r="Y93" s="219">
        <v>2007</v>
      </c>
      <c r="Z93" s="216">
        <v>2005</v>
      </c>
      <c r="AA93" s="216">
        <v>2006</v>
      </c>
      <c r="AB93" s="216">
        <v>2007</v>
      </c>
      <c r="AC93" s="218">
        <v>2005</v>
      </c>
      <c r="AD93" s="216">
        <v>2006</v>
      </c>
      <c r="AE93" s="219">
        <v>2007</v>
      </c>
      <c r="AF93" s="216">
        <v>2005</v>
      </c>
      <c r="AG93" s="216">
        <v>2006</v>
      </c>
      <c r="AH93" s="216">
        <v>2007</v>
      </c>
      <c r="AI93" s="221">
        <v>2005</v>
      </c>
      <c r="AJ93" s="216">
        <v>2006</v>
      </c>
      <c r="AK93" s="219">
        <v>2007</v>
      </c>
      <c r="AL93" s="216">
        <v>2005</v>
      </c>
      <c r="AM93" s="216">
        <v>2006</v>
      </c>
      <c r="AN93" s="219">
        <v>2007</v>
      </c>
      <c r="AO93" s="216">
        <v>2005</v>
      </c>
      <c r="AP93" s="216">
        <v>2006</v>
      </c>
      <c r="AQ93" s="219">
        <v>2007</v>
      </c>
    </row>
    <row r="94" spans="1:43">
      <c r="A94" s="222" t="s">
        <v>31</v>
      </c>
      <c r="B94" s="88">
        <v>290</v>
      </c>
      <c r="C94" s="223">
        <v>365</v>
      </c>
      <c r="D94" s="223">
        <v>330</v>
      </c>
      <c r="E94" s="224">
        <v>67</v>
      </c>
      <c r="F94" s="225">
        <v>89</v>
      </c>
      <c r="G94" s="223">
        <v>80</v>
      </c>
      <c r="H94" s="226">
        <v>80</v>
      </c>
      <c r="I94" s="227">
        <v>82.2</v>
      </c>
      <c r="J94" s="228">
        <v>82.4</v>
      </c>
      <c r="K94" s="229">
        <v>91</v>
      </c>
      <c r="L94" s="225">
        <v>92</v>
      </c>
      <c r="M94" s="223">
        <v>86</v>
      </c>
      <c r="N94" s="230">
        <v>74.5</v>
      </c>
      <c r="O94" s="227">
        <v>73.5</v>
      </c>
      <c r="P94" s="227">
        <v>74.3</v>
      </c>
      <c r="Q94" s="226">
        <v>65.599999999999994</v>
      </c>
      <c r="R94" s="227">
        <v>65</v>
      </c>
      <c r="S94" s="227">
        <v>65.2</v>
      </c>
      <c r="T94" s="231">
        <v>0.67</v>
      </c>
      <c r="U94" s="232">
        <v>0.65</v>
      </c>
      <c r="V94" s="232">
        <v>0.63</v>
      </c>
      <c r="W94" s="233">
        <v>13.9</v>
      </c>
      <c r="X94" s="227">
        <v>13.3</v>
      </c>
      <c r="Y94" s="227">
        <v>13.2</v>
      </c>
      <c r="Z94" s="234">
        <v>12.9</v>
      </c>
      <c r="AA94" s="227">
        <v>12.1</v>
      </c>
      <c r="AB94" s="227">
        <v>12.1</v>
      </c>
      <c r="AC94" s="235">
        <v>97</v>
      </c>
      <c r="AD94" s="223">
        <v>95</v>
      </c>
      <c r="AE94" s="223">
        <v>94.459023528508155</v>
      </c>
      <c r="AF94" s="236">
        <v>1.1299999999999999</v>
      </c>
      <c r="AG94" s="232">
        <v>1.1299999999999999</v>
      </c>
      <c r="AH94" s="232">
        <v>1.2183908045977012</v>
      </c>
      <c r="AI94" s="233">
        <v>9.6999999999999993</v>
      </c>
      <c r="AJ94" s="227">
        <v>10.4</v>
      </c>
      <c r="AK94" s="227">
        <v>9.2512210824195247</v>
      </c>
      <c r="AL94" s="237">
        <v>66.8</v>
      </c>
      <c r="AM94" s="227">
        <v>68.599999999999994</v>
      </c>
      <c r="AN94" s="227">
        <v>64.760000000000005</v>
      </c>
      <c r="AO94" s="237">
        <v>7.2</v>
      </c>
      <c r="AP94" s="227">
        <v>6.5</v>
      </c>
      <c r="AQ94" s="228">
        <v>7.3</v>
      </c>
    </row>
    <row r="95" spans="1:43" ht="15" thickBot="1">
      <c r="A95" s="238" t="s">
        <v>138</v>
      </c>
      <c r="B95" s="239">
        <f>AVERAGE(B96:B100)</f>
        <v>351</v>
      </c>
      <c r="C95" s="239">
        <f>AVERAGE(C96:C100)</f>
        <v>432</v>
      </c>
      <c r="D95" s="239">
        <f>AVERAGE(D96:D100)</f>
        <v>377</v>
      </c>
      <c r="E95" s="240"/>
      <c r="F95" s="239"/>
      <c r="G95" s="239"/>
      <c r="H95" s="241">
        <f t="shared" ref="H95:V95" si="7">AVERAGE(H96:H100)</f>
        <v>79.202000427246091</v>
      </c>
      <c r="I95" s="242">
        <f t="shared" si="7"/>
        <v>82.06</v>
      </c>
      <c r="J95" s="242">
        <f t="shared" si="7"/>
        <v>82.22</v>
      </c>
      <c r="K95" s="240">
        <f t="shared" si="7"/>
        <v>83.4</v>
      </c>
      <c r="L95" s="239">
        <f t="shared" si="7"/>
        <v>94.4</v>
      </c>
      <c r="M95" s="239">
        <f t="shared" si="7"/>
        <v>90.6</v>
      </c>
      <c r="N95" s="243">
        <f t="shared" si="7"/>
        <v>74.420001220703128</v>
      </c>
      <c r="O95" s="242">
        <f t="shared" si="7"/>
        <v>74.539999694824218</v>
      </c>
      <c r="P95" s="242">
        <f t="shared" si="7"/>
        <v>75.260000000000005</v>
      </c>
      <c r="Q95" s="241">
        <f t="shared" si="7"/>
        <v>65.440000915527349</v>
      </c>
      <c r="R95" s="242">
        <f t="shared" si="7"/>
        <v>66.039999999999992</v>
      </c>
      <c r="S95" s="242">
        <f t="shared" si="7"/>
        <v>66.36</v>
      </c>
      <c r="T95" s="244">
        <f t="shared" si="7"/>
        <v>0.67199999094009399</v>
      </c>
      <c r="U95" s="245">
        <f t="shared" si="7"/>
        <v>0.628</v>
      </c>
      <c r="V95" s="245">
        <f t="shared" si="7"/>
        <v>0.63</v>
      </c>
      <c r="W95" s="243">
        <f t="shared" ref="W95:AH95" si="8">AVERAGE(W96:W99)</f>
        <v>14.387500286102295</v>
      </c>
      <c r="X95" s="242">
        <f t="shared" si="8"/>
        <v>13.450000000000001</v>
      </c>
      <c r="Y95" s="242">
        <f t="shared" si="8"/>
        <v>13.574999999999999</v>
      </c>
      <c r="Z95" s="241">
        <f t="shared" si="8"/>
        <v>13.390000104904175</v>
      </c>
      <c r="AA95" s="242">
        <f t="shared" si="8"/>
        <v>12.45</v>
      </c>
      <c r="AB95" s="242">
        <f t="shared" si="8"/>
        <v>12.475</v>
      </c>
      <c r="AC95" s="240">
        <f t="shared" si="8"/>
        <v>59.55139838472688</v>
      </c>
      <c r="AD95" s="239">
        <f t="shared" si="8"/>
        <v>64.75</v>
      </c>
      <c r="AE95" s="239">
        <f t="shared" si="8"/>
        <v>59.956850508018476</v>
      </c>
      <c r="AF95" s="244">
        <f t="shared" si="8"/>
        <v>1.0727380952380954</v>
      </c>
      <c r="AG95" s="245">
        <f t="shared" si="8"/>
        <v>0.85749999999999993</v>
      </c>
      <c r="AH95" s="245">
        <f t="shared" si="8"/>
        <v>1.1568437496456072</v>
      </c>
      <c r="AI95" s="243">
        <f t="shared" ref="AI95:AQ95" si="9">AVERAGE(AI96:AI100)</f>
        <v>8.9029114230389474</v>
      </c>
      <c r="AJ95" s="242">
        <f t="shared" si="9"/>
        <v>9.5</v>
      </c>
      <c r="AK95" s="242">
        <f t="shared" si="9"/>
        <v>8.7209429917173811</v>
      </c>
      <c r="AL95" s="241">
        <f t="shared" si="9"/>
        <v>65.736999999999995</v>
      </c>
      <c r="AM95" s="242">
        <f t="shared" si="9"/>
        <v>67.7</v>
      </c>
      <c r="AN95" s="242">
        <f t="shared" si="9"/>
        <v>64.588999999999999</v>
      </c>
      <c r="AO95" s="241">
        <f t="shared" si="9"/>
        <v>7.3514999999999997</v>
      </c>
      <c r="AP95" s="242">
        <f t="shared" si="9"/>
        <v>6.2600000000000007</v>
      </c>
      <c r="AQ95" s="246">
        <f t="shared" si="9"/>
        <v>6.6446666666666658</v>
      </c>
    </row>
    <row r="96" spans="1:43" s="71" customFormat="1">
      <c r="A96" s="247" t="s">
        <v>139</v>
      </c>
      <c r="B96" s="248">
        <v>325</v>
      </c>
      <c r="C96" s="223">
        <v>425</v>
      </c>
      <c r="D96" s="223">
        <v>355</v>
      </c>
      <c r="E96" s="249">
        <v>167</v>
      </c>
      <c r="F96" s="223">
        <v>219</v>
      </c>
      <c r="G96" s="223">
        <v>210</v>
      </c>
      <c r="H96" s="250">
        <v>79.580001831054688</v>
      </c>
      <c r="I96" s="227">
        <v>82.2</v>
      </c>
      <c r="J96" s="228">
        <v>82.5</v>
      </c>
      <c r="K96" s="251">
        <v>89</v>
      </c>
      <c r="L96" s="223">
        <v>94</v>
      </c>
      <c r="M96" s="223">
        <v>93</v>
      </c>
      <c r="N96" s="252">
        <v>74.400001525878906</v>
      </c>
      <c r="O96" s="227">
        <v>74.099999999999994</v>
      </c>
      <c r="P96" s="227">
        <v>74.5</v>
      </c>
      <c r="Q96" s="253">
        <v>65.800003051757813</v>
      </c>
      <c r="R96" s="227">
        <v>65.7</v>
      </c>
      <c r="S96" s="227">
        <v>65.5</v>
      </c>
      <c r="T96" s="254">
        <v>0.6600000262260437</v>
      </c>
      <c r="U96" s="232">
        <v>0.63</v>
      </c>
      <c r="V96" s="232">
        <v>0.63</v>
      </c>
      <c r="W96" s="255">
        <v>14.640000343322754</v>
      </c>
      <c r="X96" s="227">
        <v>13.6</v>
      </c>
      <c r="Y96" s="227">
        <v>13.9</v>
      </c>
      <c r="Z96" s="250">
        <v>13.640000343322754</v>
      </c>
      <c r="AA96" s="227">
        <v>12.6</v>
      </c>
      <c r="AB96" s="227">
        <v>12.7</v>
      </c>
      <c r="AC96" s="256">
        <v>33.77647689695236</v>
      </c>
      <c r="AD96" s="223">
        <v>37</v>
      </c>
      <c r="AE96" s="223">
        <v>33.07595852423438</v>
      </c>
      <c r="AF96" s="254">
        <v>0.580952380952381</v>
      </c>
      <c r="AG96" s="232">
        <v>0.54</v>
      </c>
      <c r="AH96" s="232">
        <v>0.78947368421052633</v>
      </c>
      <c r="AI96" s="255">
        <v>8.2627910693302002</v>
      </c>
      <c r="AJ96" s="227">
        <v>8.8000000000000007</v>
      </c>
      <c r="AK96" s="227">
        <v>7.9788888888888891</v>
      </c>
      <c r="AL96" s="253">
        <v>63.63</v>
      </c>
      <c r="AM96" s="227">
        <v>66.599999999999994</v>
      </c>
      <c r="AN96" s="227">
        <v>63.11</v>
      </c>
      <c r="AO96" s="253">
        <v>6.7675000000000001</v>
      </c>
      <c r="AP96" s="227">
        <v>5.2</v>
      </c>
      <c r="AQ96" s="228">
        <v>5.37</v>
      </c>
    </row>
    <row r="97" spans="1:43" s="71" customFormat="1">
      <c r="A97" s="247" t="s">
        <v>140</v>
      </c>
      <c r="B97" s="257">
        <v>370</v>
      </c>
      <c r="C97" s="223">
        <v>435</v>
      </c>
      <c r="D97" s="223">
        <v>415</v>
      </c>
      <c r="E97" s="249">
        <v>167</v>
      </c>
      <c r="F97" s="223">
        <v>203</v>
      </c>
      <c r="G97" s="223">
        <v>208</v>
      </c>
      <c r="H97" s="250">
        <v>77.779998779296875</v>
      </c>
      <c r="I97" s="227">
        <v>80.900000000000006</v>
      </c>
      <c r="J97" s="228">
        <v>81.2</v>
      </c>
      <c r="K97" s="251">
        <v>89</v>
      </c>
      <c r="L97" s="223">
        <v>99</v>
      </c>
      <c r="M97" s="223">
        <v>92</v>
      </c>
      <c r="N97" s="252">
        <v>73.900001525878906</v>
      </c>
      <c r="O97" s="227">
        <v>73.400001525878906</v>
      </c>
      <c r="P97" s="227">
        <v>74.900000000000006</v>
      </c>
      <c r="Q97" s="253">
        <v>64.599998474121094</v>
      </c>
      <c r="R97" s="227">
        <v>65.2</v>
      </c>
      <c r="S97" s="227">
        <v>66.099999999999994</v>
      </c>
      <c r="T97" s="254">
        <v>0.70999997854232788</v>
      </c>
      <c r="U97" s="232">
        <v>0.65</v>
      </c>
      <c r="V97" s="232">
        <v>0.63</v>
      </c>
      <c r="W97" s="255">
        <v>14.350000381469727</v>
      </c>
      <c r="X97" s="227">
        <v>13.6</v>
      </c>
      <c r="Y97" s="227">
        <v>13</v>
      </c>
      <c r="Z97" s="250">
        <v>13.390000343322754</v>
      </c>
      <c r="AA97" s="227">
        <v>12.7</v>
      </c>
      <c r="AB97" s="227">
        <v>12.1</v>
      </c>
      <c r="AC97" s="256">
        <v>59.337349397590366</v>
      </c>
      <c r="AD97" s="223">
        <v>62</v>
      </c>
      <c r="AE97" s="223">
        <v>56.926233163856921</v>
      </c>
      <c r="AF97" s="254">
        <v>1.1499999999999999</v>
      </c>
      <c r="AG97" s="232">
        <v>0.84</v>
      </c>
      <c r="AH97" s="232">
        <v>1.1470588235294117</v>
      </c>
      <c r="AI97" s="255">
        <v>8.2310518867924536</v>
      </c>
      <c r="AJ97" s="227">
        <v>8.8000000000000007</v>
      </c>
      <c r="AK97" s="227">
        <v>8.3965316574650544</v>
      </c>
      <c r="AL97" s="253">
        <v>62.505000000000003</v>
      </c>
      <c r="AM97" s="227">
        <v>65.3</v>
      </c>
      <c r="AN97" s="227">
        <v>61.61</v>
      </c>
      <c r="AO97" s="253">
        <v>6.6349999999999998</v>
      </c>
      <c r="AP97" s="227">
        <v>5.9</v>
      </c>
      <c r="AQ97" s="228">
        <v>4.7949999999999999</v>
      </c>
    </row>
    <row r="98" spans="1:43" s="71" customFormat="1">
      <c r="A98" s="247" t="s">
        <v>141</v>
      </c>
      <c r="B98" s="257">
        <v>370</v>
      </c>
      <c r="C98" s="223">
        <v>450</v>
      </c>
      <c r="D98" s="223">
        <v>370</v>
      </c>
      <c r="E98" s="249">
        <v>213</v>
      </c>
      <c r="F98" s="223">
        <v>252</v>
      </c>
      <c r="G98" s="223">
        <v>240</v>
      </c>
      <c r="H98" s="250">
        <v>79.580001831054688</v>
      </c>
      <c r="I98" s="227">
        <v>83</v>
      </c>
      <c r="J98" s="228">
        <v>82.8</v>
      </c>
      <c r="K98" s="251">
        <v>87</v>
      </c>
      <c r="L98" s="223">
        <v>91</v>
      </c>
      <c r="M98" s="223">
        <v>90</v>
      </c>
      <c r="N98" s="252">
        <v>75.300003051757813</v>
      </c>
      <c r="O98" s="227">
        <v>75.699996948242188</v>
      </c>
      <c r="P98" s="227">
        <v>75.900000000000006</v>
      </c>
      <c r="Q98" s="253">
        <v>66.400001525878906</v>
      </c>
      <c r="R98" s="227">
        <v>67.099999999999994</v>
      </c>
      <c r="S98" s="227">
        <v>67</v>
      </c>
      <c r="T98" s="254">
        <v>0.68999999761581421</v>
      </c>
      <c r="U98" s="232">
        <v>0.63</v>
      </c>
      <c r="V98" s="232">
        <v>0.66</v>
      </c>
      <c r="W98" s="255">
        <v>13.760000228881836</v>
      </c>
      <c r="X98" s="227">
        <v>13</v>
      </c>
      <c r="Y98" s="227">
        <v>13.4</v>
      </c>
      <c r="Z98" s="250">
        <v>12.739999771118164</v>
      </c>
      <c r="AA98" s="227">
        <v>11.8</v>
      </c>
      <c r="AB98" s="227">
        <v>12.1</v>
      </c>
      <c r="AC98" s="256">
        <v>73.644158628081456</v>
      </c>
      <c r="AD98" s="223">
        <v>83</v>
      </c>
      <c r="AE98" s="223">
        <v>72.76621975651102</v>
      </c>
      <c r="AF98" s="254">
        <v>1.52</v>
      </c>
      <c r="AG98" s="232">
        <v>1.1399999999999999</v>
      </c>
      <c r="AH98" s="232">
        <v>1.4857142857142858</v>
      </c>
      <c r="AI98" s="255">
        <v>9.4738510588235272</v>
      </c>
      <c r="AJ98" s="227">
        <v>10.199999999999999</v>
      </c>
      <c r="AK98" s="227">
        <v>9.3130176304654437</v>
      </c>
      <c r="AL98" s="253">
        <v>68.34</v>
      </c>
      <c r="AM98" s="227">
        <v>71.3</v>
      </c>
      <c r="AN98" s="227">
        <v>67.436666666666667</v>
      </c>
      <c r="AO98" s="253">
        <v>8.81</v>
      </c>
      <c r="AP98" s="227">
        <v>7</v>
      </c>
      <c r="AQ98" s="228">
        <v>8.4333333333333318</v>
      </c>
    </row>
    <row r="99" spans="1:43" s="71" customFormat="1">
      <c r="A99" s="247" t="s">
        <v>142</v>
      </c>
      <c r="B99" s="257">
        <v>325</v>
      </c>
      <c r="C99" s="223">
        <v>415</v>
      </c>
      <c r="D99" s="223">
        <v>355</v>
      </c>
      <c r="E99" s="249">
        <v>73</v>
      </c>
      <c r="F99" s="223">
        <v>96</v>
      </c>
      <c r="G99" s="223">
        <v>90</v>
      </c>
      <c r="H99" s="250">
        <v>79.709999084472656</v>
      </c>
      <c r="I99" s="227">
        <v>82.4</v>
      </c>
      <c r="J99" s="228">
        <v>82.2</v>
      </c>
      <c r="K99" s="251">
        <v>85</v>
      </c>
      <c r="L99" s="223">
        <v>93</v>
      </c>
      <c r="M99" s="223">
        <v>90</v>
      </c>
      <c r="N99" s="252">
        <v>73.699996948242188</v>
      </c>
      <c r="O99" s="227">
        <v>74.199996948242188</v>
      </c>
      <c r="P99" s="227">
        <v>75</v>
      </c>
      <c r="Q99" s="253">
        <v>64.5</v>
      </c>
      <c r="R99" s="227">
        <v>65.400000000000006</v>
      </c>
      <c r="S99" s="227">
        <v>65.900000000000006</v>
      </c>
      <c r="T99" s="254">
        <v>0.64999997615814209</v>
      </c>
      <c r="U99" s="232">
        <v>0.62</v>
      </c>
      <c r="V99" s="232">
        <v>0.62</v>
      </c>
      <c r="W99" s="255">
        <v>14.800000190734863</v>
      </c>
      <c r="X99" s="227">
        <v>13.6</v>
      </c>
      <c r="Y99" s="227">
        <v>14</v>
      </c>
      <c r="Z99" s="250">
        <v>13.789999961853027</v>
      </c>
      <c r="AA99" s="227">
        <v>12.7</v>
      </c>
      <c r="AB99" s="227">
        <v>13</v>
      </c>
      <c r="AC99" s="256">
        <v>71.447608616283318</v>
      </c>
      <c r="AD99" s="223">
        <v>77</v>
      </c>
      <c r="AE99" s="223">
        <v>77.058990587471598</v>
      </c>
      <c r="AF99" s="254">
        <v>1.04</v>
      </c>
      <c r="AG99" s="232">
        <v>0.91</v>
      </c>
      <c r="AH99" s="232">
        <v>1.2051282051282051</v>
      </c>
      <c r="AI99" s="255">
        <v>8.7840823943661945</v>
      </c>
      <c r="AJ99" s="227">
        <v>9.3000000000000007</v>
      </c>
      <c r="AK99" s="227">
        <v>8.3230283696291938</v>
      </c>
      <c r="AL99" s="253">
        <v>64.444999999999993</v>
      </c>
      <c r="AM99" s="227">
        <v>63.4</v>
      </c>
      <c r="AN99" s="227">
        <v>61.685000000000002</v>
      </c>
      <c r="AO99" s="253">
        <v>6.4950000000000001</v>
      </c>
      <c r="AP99" s="227">
        <v>5.6</v>
      </c>
      <c r="AQ99" s="228">
        <v>6.5350000000000001</v>
      </c>
    </row>
    <row r="100" spans="1:43">
      <c r="A100" s="260" t="s">
        <v>144</v>
      </c>
      <c r="B100" s="261">
        <v>365</v>
      </c>
      <c r="C100" s="262">
        <v>435</v>
      </c>
      <c r="D100" s="262">
        <v>390</v>
      </c>
      <c r="E100" s="263">
        <v>248</v>
      </c>
      <c r="F100" s="262">
        <v>262</v>
      </c>
      <c r="G100" s="262">
        <v>232</v>
      </c>
      <c r="H100" s="264">
        <v>79.360000610351563</v>
      </c>
      <c r="I100" s="265">
        <v>81.8</v>
      </c>
      <c r="J100" s="266">
        <v>82.4</v>
      </c>
      <c r="K100" s="267">
        <v>67</v>
      </c>
      <c r="L100" s="262">
        <v>95</v>
      </c>
      <c r="M100" s="262">
        <v>88</v>
      </c>
      <c r="N100" s="268">
        <v>74.800003051757813</v>
      </c>
      <c r="O100" s="265">
        <v>75.300003051757813</v>
      </c>
      <c r="P100" s="265">
        <v>76</v>
      </c>
      <c r="Q100" s="269">
        <v>65.900001525878906</v>
      </c>
      <c r="R100" s="265">
        <v>66.8</v>
      </c>
      <c r="S100" s="265">
        <v>67.3</v>
      </c>
      <c r="T100" s="270">
        <v>0.64999997615814209</v>
      </c>
      <c r="U100" s="271">
        <v>0.61</v>
      </c>
      <c r="V100" s="271">
        <v>0.61</v>
      </c>
      <c r="W100" s="272">
        <v>13.699999809265137</v>
      </c>
      <c r="X100" s="265">
        <v>13</v>
      </c>
      <c r="Y100" s="265">
        <v>13.2</v>
      </c>
      <c r="Z100" s="264">
        <v>12.689999580383301</v>
      </c>
      <c r="AA100" s="265">
        <v>11.9</v>
      </c>
      <c r="AB100" s="265">
        <v>11.9</v>
      </c>
      <c r="AC100" s="273">
        <v>93.560397131825695</v>
      </c>
      <c r="AD100" s="262">
        <v>96</v>
      </c>
      <c r="AE100" s="262">
        <v>95.506773805364702</v>
      </c>
      <c r="AF100" s="270">
        <v>1.675</v>
      </c>
      <c r="AG100" s="271">
        <v>1.98</v>
      </c>
      <c r="AH100" s="271">
        <v>2.3833333333333333</v>
      </c>
      <c r="AI100" s="272">
        <v>9.7627807058823528</v>
      </c>
      <c r="AJ100" s="265">
        <v>10.4</v>
      </c>
      <c r="AK100" s="265">
        <v>9.5932484121383226</v>
      </c>
      <c r="AL100" s="269">
        <v>69.765000000000001</v>
      </c>
      <c r="AM100" s="265">
        <v>71.900000000000006</v>
      </c>
      <c r="AN100" s="265">
        <v>69.103333333333339</v>
      </c>
      <c r="AO100" s="269">
        <v>8.0500000000000007</v>
      </c>
      <c r="AP100" s="265">
        <v>7.6</v>
      </c>
      <c r="AQ100" s="266">
        <v>8.09</v>
      </c>
    </row>
    <row r="101" spans="1:43" s="274" customFormat="1" ht="17.25" customHeight="1">
      <c r="A101" s="274" t="s">
        <v>145</v>
      </c>
      <c r="B101" s="88"/>
      <c r="C101" s="223"/>
      <c r="D101" s="223"/>
      <c r="E101" s="223"/>
      <c r="F101" s="223"/>
      <c r="G101" s="223"/>
      <c r="H101" s="227"/>
      <c r="I101" s="227"/>
      <c r="J101" s="227"/>
      <c r="K101" s="275"/>
      <c r="L101" s="223"/>
      <c r="M101" s="223"/>
      <c r="N101" s="276"/>
      <c r="O101" s="227"/>
      <c r="P101" s="227"/>
      <c r="Q101" s="277"/>
      <c r="R101" s="227"/>
      <c r="S101" s="227"/>
      <c r="T101" s="278"/>
      <c r="U101" s="232"/>
      <c r="V101" s="232"/>
      <c r="W101" s="277"/>
      <c r="X101" s="227"/>
      <c r="Y101" s="227"/>
      <c r="Z101" s="227"/>
      <c r="AA101" s="227"/>
      <c r="AB101" s="227"/>
      <c r="AC101" s="279"/>
      <c r="AD101" s="223"/>
      <c r="AE101" s="223"/>
      <c r="AF101" s="278"/>
      <c r="AG101" s="232"/>
      <c r="AH101" s="232"/>
      <c r="AI101" s="277"/>
      <c r="AJ101" s="227"/>
      <c r="AK101" s="227"/>
      <c r="AL101" s="277"/>
      <c r="AM101" s="227"/>
      <c r="AN101" s="227"/>
      <c r="AO101" s="277"/>
      <c r="AP101" s="227"/>
      <c r="AQ101" s="227"/>
    </row>
    <row r="102" spans="1:43" s="284" customFormat="1" ht="17.25" customHeight="1">
      <c r="A102" s="283" t="s">
        <v>146</v>
      </c>
      <c r="B102" s="285"/>
      <c r="C102" s="285"/>
      <c r="D102" s="285"/>
      <c r="E102" s="285"/>
      <c r="F102" s="285"/>
      <c r="G102" s="285"/>
      <c r="H102" s="285"/>
      <c r="I102" s="707"/>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row>
  </sheetData>
  <mergeCells count="133">
    <mergeCell ref="A53:A55"/>
    <mergeCell ref="B53:M53"/>
    <mergeCell ref="N53:V53"/>
    <mergeCell ref="W53:AH53"/>
    <mergeCell ref="AI53:AQ53"/>
    <mergeCell ref="B54:D54"/>
    <mergeCell ref="E54:G54"/>
    <mergeCell ref="H54:J54"/>
    <mergeCell ref="K54:M54"/>
    <mergeCell ref="N54:P54"/>
    <mergeCell ref="Q54:S54"/>
    <mergeCell ref="T54:V54"/>
    <mergeCell ref="W54:Y54"/>
    <mergeCell ref="Z54:AB54"/>
    <mergeCell ref="AC54:AE54"/>
    <mergeCell ref="AF54:AH54"/>
    <mergeCell ref="AI54:AK54"/>
    <mergeCell ref="AL54:AN54"/>
    <mergeCell ref="AO54:AQ54"/>
    <mergeCell ref="A91:A93"/>
    <mergeCell ref="B91:M91"/>
    <mergeCell ref="N91:V91"/>
    <mergeCell ref="W91:AH91"/>
    <mergeCell ref="AI91:AQ91"/>
    <mergeCell ref="B92:D92"/>
    <mergeCell ref="E92:G92"/>
    <mergeCell ref="A64:A66"/>
    <mergeCell ref="B64:M64"/>
    <mergeCell ref="N64:V64"/>
    <mergeCell ref="W64:AH64"/>
    <mergeCell ref="AI64:AQ64"/>
    <mergeCell ref="B65:D65"/>
    <mergeCell ref="E65:G65"/>
    <mergeCell ref="H65:J65"/>
    <mergeCell ref="K65:M65"/>
    <mergeCell ref="N65:P65"/>
    <mergeCell ref="AI65:AK65"/>
    <mergeCell ref="AL65:AN65"/>
    <mergeCell ref="AO65:AQ65"/>
    <mergeCell ref="Q65:S65"/>
    <mergeCell ref="T65:V65"/>
    <mergeCell ref="W65:Y65"/>
    <mergeCell ref="Z65:AB65"/>
    <mergeCell ref="AC65:AE65"/>
    <mergeCell ref="AF65:AH65"/>
    <mergeCell ref="AO92:AQ92"/>
    <mergeCell ref="H92:J92"/>
    <mergeCell ref="K92:M92"/>
    <mergeCell ref="N92:P92"/>
    <mergeCell ref="Q92:S92"/>
    <mergeCell ref="T92:V92"/>
    <mergeCell ref="W92:Y92"/>
    <mergeCell ref="Z92:AB92"/>
    <mergeCell ref="AC92:AE92"/>
    <mergeCell ref="AF92:AH92"/>
    <mergeCell ref="AI92:AK92"/>
    <mergeCell ref="AL92:AN92"/>
    <mergeCell ref="AI29:AK29"/>
    <mergeCell ref="AL29:AN29"/>
    <mergeCell ref="AO29:AQ29"/>
    <mergeCell ref="AI40:AK40"/>
    <mergeCell ref="AL40:AN40"/>
    <mergeCell ref="AO40:AQ40"/>
    <mergeCell ref="A79:A81"/>
    <mergeCell ref="B79:M79"/>
    <mergeCell ref="N79:V79"/>
    <mergeCell ref="W79:AH79"/>
    <mergeCell ref="AI79:AQ79"/>
    <mergeCell ref="B80:D80"/>
    <mergeCell ref="E80:G80"/>
    <mergeCell ref="H80:J80"/>
    <mergeCell ref="K80:M80"/>
    <mergeCell ref="N80:P80"/>
    <mergeCell ref="AI80:AK80"/>
    <mergeCell ref="AL80:AN80"/>
    <mergeCell ref="AO80:AQ80"/>
    <mergeCell ref="Q80:S80"/>
    <mergeCell ref="T80:V80"/>
    <mergeCell ref="W80:Y80"/>
    <mergeCell ref="Z80:AB80"/>
    <mergeCell ref="AC80:AE80"/>
    <mergeCell ref="AF80:AH80"/>
    <mergeCell ref="A16:A18"/>
    <mergeCell ref="B16:M16"/>
    <mergeCell ref="N16:V16"/>
    <mergeCell ref="W16:AH16"/>
    <mergeCell ref="AI16:AQ16"/>
    <mergeCell ref="B17:D17"/>
    <mergeCell ref="E17:G17"/>
    <mergeCell ref="AO17:AQ17"/>
    <mergeCell ref="H17:J17"/>
    <mergeCell ref="K17:M17"/>
    <mergeCell ref="N17:P17"/>
    <mergeCell ref="Q17:S17"/>
    <mergeCell ref="T17:V17"/>
    <mergeCell ref="W17:Y17"/>
    <mergeCell ref="Z17:AB17"/>
    <mergeCell ref="AC17:AE17"/>
    <mergeCell ref="AF17:AH17"/>
    <mergeCell ref="AI17:AK17"/>
    <mergeCell ref="AL17:AN17"/>
    <mergeCell ref="A28:A30"/>
    <mergeCell ref="B28:M28"/>
    <mergeCell ref="N28:V28"/>
    <mergeCell ref="W28:AH28"/>
    <mergeCell ref="AI28:AQ28"/>
    <mergeCell ref="B29:D29"/>
    <mergeCell ref="E29:G29"/>
    <mergeCell ref="H29:J29"/>
    <mergeCell ref="K29:M29"/>
    <mergeCell ref="N29:P29"/>
    <mergeCell ref="Q29:S29"/>
    <mergeCell ref="T29:V29"/>
    <mergeCell ref="W29:Y29"/>
    <mergeCell ref="Z29:AB29"/>
    <mergeCell ref="AC29:AE29"/>
    <mergeCell ref="AF29:AH29"/>
    <mergeCell ref="A39:A41"/>
    <mergeCell ref="B39:M39"/>
    <mergeCell ref="N39:V39"/>
    <mergeCell ref="W39:AH39"/>
    <mergeCell ref="AI39:AQ39"/>
    <mergeCell ref="B40:D40"/>
    <mergeCell ref="E40:G40"/>
    <mergeCell ref="H40:J40"/>
    <mergeCell ref="K40:M40"/>
    <mergeCell ref="N40:P40"/>
    <mergeCell ref="Q40:S40"/>
    <mergeCell ref="T40:V40"/>
    <mergeCell ref="W40:Y40"/>
    <mergeCell ref="Z40:AB40"/>
    <mergeCell ref="AC40:AE40"/>
    <mergeCell ref="AF40:AH40"/>
  </mergeCells>
  <printOptions horizontalCentered="1"/>
  <pageMargins left="1" right="0.25" top="1.25" bottom="0.75" header="0.5" footer="0.3"/>
  <pageSetup paperSize="17" scale="39" fitToHeight="0" orientation="landscape" r:id="rId1"/>
  <headerFooter>
    <oddHeader>&amp;C&amp;14DURUM Check Quality Profile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A41"/>
  <sheetViews>
    <sheetView zoomScale="70" zoomScaleNormal="70" workbookViewId="0">
      <pane xSplit="2" ySplit="14" topLeftCell="C15" activePane="bottomRight" state="frozen"/>
      <selection pane="topRight" activeCell="C1" sqref="C1"/>
      <selection pane="bottomLeft" activeCell="A15" sqref="A15"/>
      <selection pane="bottomRight" activeCell="H9" sqref="H9"/>
    </sheetView>
  </sheetViews>
  <sheetFormatPr defaultColWidth="9.1796875" defaultRowHeight="15.5"/>
  <cols>
    <col min="1" max="1" width="9.1796875" style="570"/>
    <col min="2" max="2" width="17.81640625" style="570" customWidth="1"/>
    <col min="3" max="3" width="18.7265625" style="570" customWidth="1"/>
    <col min="4" max="6" width="3.453125" style="571" customWidth="1"/>
    <col min="7" max="7" width="17.26953125" style="89" customWidth="1"/>
    <col min="8" max="10" width="8.7265625" style="570" customWidth="1"/>
    <col min="11" max="11" width="9.81640625" style="570" customWidth="1"/>
    <col min="12" max="12" width="8.7265625" style="570" customWidth="1"/>
    <col min="13" max="13" width="13" style="570" customWidth="1"/>
    <col min="14" max="14" width="8.7265625" style="570" customWidth="1"/>
    <col min="15" max="15" width="10.81640625" style="570" customWidth="1"/>
    <col min="16" max="17" width="8.7265625" style="572" customWidth="1"/>
    <col min="18" max="19" width="8.7265625" style="570" customWidth="1"/>
    <col min="20" max="20" width="9.26953125" style="570" customWidth="1"/>
    <col min="21" max="16384" width="9.1796875" style="570"/>
  </cols>
  <sheetData>
    <row r="1" spans="1:27" s="537" customFormat="1" ht="39.75" customHeight="1">
      <c r="B1" s="930" t="s">
        <v>49</v>
      </c>
      <c r="C1" s="932" t="s">
        <v>48</v>
      </c>
      <c r="D1" s="934" t="s">
        <v>21</v>
      </c>
      <c r="E1" s="935"/>
      <c r="F1" s="935"/>
      <c r="G1" s="936" t="s">
        <v>22</v>
      </c>
      <c r="H1" s="937"/>
      <c r="I1" s="937"/>
      <c r="J1" s="938"/>
      <c r="K1" s="939" t="s">
        <v>23</v>
      </c>
      <c r="L1" s="940"/>
      <c r="M1" s="941"/>
      <c r="N1" s="927" t="s">
        <v>165</v>
      </c>
      <c r="O1" s="928"/>
      <c r="P1" s="928"/>
      <c r="Q1" s="942"/>
      <c r="R1" s="927" t="s">
        <v>166</v>
      </c>
      <c r="S1" s="928"/>
      <c r="T1" s="929"/>
    </row>
    <row r="2" spans="1:27" s="157" customFormat="1" ht="57" thickBot="1">
      <c r="B2" s="931"/>
      <c r="C2" s="933"/>
      <c r="D2" s="814" t="s">
        <v>302</v>
      </c>
      <c r="E2" s="815" t="s">
        <v>305</v>
      </c>
      <c r="F2" s="815" t="s">
        <v>1</v>
      </c>
      <c r="G2" s="654" t="s">
        <v>2</v>
      </c>
      <c r="H2" s="199" t="s">
        <v>79</v>
      </c>
      <c r="I2" s="199" t="s">
        <v>80</v>
      </c>
      <c r="J2" s="200" t="s">
        <v>81</v>
      </c>
      <c r="K2" s="201" t="s">
        <v>82</v>
      </c>
      <c r="L2" s="651" t="s">
        <v>253</v>
      </c>
      <c r="M2" s="199" t="s">
        <v>83</v>
      </c>
      <c r="N2" s="201" t="s">
        <v>84</v>
      </c>
      <c r="O2" s="652" t="s">
        <v>254</v>
      </c>
      <c r="P2" s="202" t="s">
        <v>85</v>
      </c>
      <c r="Q2" s="652" t="s">
        <v>10</v>
      </c>
      <c r="R2" s="203" t="s">
        <v>86</v>
      </c>
      <c r="S2" s="651" t="s">
        <v>39</v>
      </c>
      <c r="T2" s="653" t="s">
        <v>40</v>
      </c>
    </row>
    <row r="3" spans="1:27" s="93" customFormat="1" ht="20.149999999999999" customHeight="1" thickBot="1">
      <c r="B3" s="538" t="s">
        <v>120</v>
      </c>
      <c r="C3" s="100"/>
      <c r="D3" s="100"/>
      <c r="E3" s="100"/>
      <c r="F3" s="100"/>
      <c r="G3" s="99"/>
      <c r="H3" s="155"/>
      <c r="I3" s="155"/>
      <c r="J3" s="156"/>
      <c r="K3" s="155"/>
      <c r="L3" s="155"/>
      <c r="M3" s="155"/>
      <c r="N3" s="155"/>
      <c r="O3" s="97"/>
      <c r="P3" s="97"/>
      <c r="Q3" s="97"/>
      <c r="R3" s="96"/>
      <c r="S3" s="95"/>
      <c r="T3" s="95"/>
    </row>
    <row r="4" spans="1:27" s="145" customFormat="1" ht="20.149999999999999" customHeight="1">
      <c r="B4" s="135" t="s">
        <v>13</v>
      </c>
      <c r="C4" s="134"/>
      <c r="D4" s="133"/>
      <c r="E4" s="133"/>
      <c r="F4" s="132"/>
      <c r="G4" s="131"/>
      <c r="H4" s="127" t="s">
        <v>44</v>
      </c>
      <c r="I4" s="127" t="s">
        <v>44</v>
      </c>
      <c r="J4" s="130">
        <v>11</v>
      </c>
      <c r="K4" s="128">
        <v>2.1</v>
      </c>
      <c r="L4" s="127">
        <v>2.1</v>
      </c>
      <c r="M4" s="107">
        <v>-0.06</v>
      </c>
      <c r="N4" s="128">
        <v>0.9</v>
      </c>
      <c r="O4" s="127">
        <v>0.9</v>
      </c>
      <c r="P4" s="129" t="s">
        <v>44</v>
      </c>
      <c r="Q4" s="390" t="s">
        <v>44</v>
      </c>
      <c r="R4" s="154">
        <v>1.6</v>
      </c>
      <c r="S4" s="127">
        <v>2.6</v>
      </c>
      <c r="T4" s="126" t="s">
        <v>44</v>
      </c>
      <c r="U4" s="114"/>
      <c r="V4" s="114"/>
      <c r="W4" s="114"/>
      <c r="X4" s="114"/>
    </row>
    <row r="5" spans="1:27" s="145" customFormat="1" ht="20.149999999999999" customHeight="1">
      <c r="B5" s="125" t="s">
        <v>15</v>
      </c>
      <c r="C5" s="124"/>
      <c r="D5" s="121"/>
      <c r="E5" s="121"/>
      <c r="F5" s="120"/>
      <c r="G5" s="119"/>
      <c r="H5" s="116" t="s">
        <v>44</v>
      </c>
      <c r="I5" s="116" t="s">
        <v>44</v>
      </c>
      <c r="J5" s="118">
        <v>7</v>
      </c>
      <c r="K5" s="153">
        <v>1.1000000000000001</v>
      </c>
      <c r="L5" s="116">
        <v>1.1000000000000001</v>
      </c>
      <c r="M5" s="107">
        <v>-0.03</v>
      </c>
      <c r="N5" s="117">
        <v>0.4</v>
      </c>
      <c r="O5" s="116">
        <v>0.4</v>
      </c>
      <c r="P5" s="129" t="s">
        <v>44</v>
      </c>
      <c r="Q5" s="391" t="s">
        <v>44</v>
      </c>
      <c r="R5" s="152">
        <v>1.1000000000000001</v>
      </c>
      <c r="S5" s="116">
        <v>1.6</v>
      </c>
      <c r="T5" s="115" t="s">
        <v>44</v>
      </c>
      <c r="U5" s="114"/>
      <c r="V5" s="114"/>
      <c r="W5" s="114"/>
      <c r="X5" s="114"/>
    </row>
    <row r="6" spans="1:27" s="145" customFormat="1" ht="20.149999999999999" customHeight="1">
      <c r="B6" s="123" t="s">
        <v>16</v>
      </c>
      <c r="C6" s="122"/>
      <c r="D6" s="121"/>
      <c r="E6" s="121"/>
      <c r="F6" s="120"/>
      <c r="G6" s="119"/>
      <c r="H6" s="115">
        <v>-50</v>
      </c>
      <c r="I6" s="116" t="s">
        <v>44</v>
      </c>
      <c r="J6" s="118">
        <v>-7</v>
      </c>
      <c r="K6" s="153">
        <v>-1.1000000000000001</v>
      </c>
      <c r="L6" s="116">
        <v>-1.1000000000000001</v>
      </c>
      <c r="M6" s="107">
        <v>0.03</v>
      </c>
      <c r="N6" s="117">
        <v>-0.4</v>
      </c>
      <c r="O6" s="116">
        <v>-0.4</v>
      </c>
      <c r="P6" s="872">
        <v>-20</v>
      </c>
      <c r="Q6" s="392">
        <v>0.36</v>
      </c>
      <c r="R6" s="152">
        <v>-1.4</v>
      </c>
      <c r="S6" s="116">
        <v>-2</v>
      </c>
      <c r="T6" s="115" t="s">
        <v>44</v>
      </c>
      <c r="U6" s="114"/>
      <c r="V6" s="114"/>
      <c r="W6" s="114"/>
      <c r="X6" s="114"/>
    </row>
    <row r="7" spans="1:27" s="145" customFormat="1" ht="20.149999999999999" customHeight="1" thickBot="1">
      <c r="B7" s="151" t="s">
        <v>17</v>
      </c>
      <c r="C7" s="112"/>
      <c r="D7" s="111"/>
      <c r="E7" s="111"/>
      <c r="F7" s="110"/>
      <c r="G7" s="109"/>
      <c r="H7" s="146">
        <v>-100</v>
      </c>
      <c r="I7" s="146" t="s">
        <v>44</v>
      </c>
      <c r="J7" s="150">
        <v>-11</v>
      </c>
      <c r="K7" s="148">
        <v>-2.1</v>
      </c>
      <c r="L7" s="147">
        <v>-2.1</v>
      </c>
      <c r="M7" s="149">
        <v>0.06</v>
      </c>
      <c r="N7" s="148">
        <v>-0.8</v>
      </c>
      <c r="O7" s="147">
        <v>-0.8</v>
      </c>
      <c r="P7" s="873">
        <v>-35</v>
      </c>
      <c r="Q7" s="393">
        <v>0.7</v>
      </c>
      <c r="R7" s="105">
        <v>-1.9</v>
      </c>
      <c r="S7" s="147">
        <v>-3</v>
      </c>
      <c r="T7" s="146" t="s">
        <v>44</v>
      </c>
      <c r="U7" s="114"/>
      <c r="V7" s="114"/>
      <c r="W7" s="114"/>
      <c r="X7" s="114"/>
    </row>
    <row r="8" spans="1:27" s="141" customFormat="1" ht="20.149999999999999" customHeight="1" thickBot="1">
      <c r="B8" s="144" t="s">
        <v>45</v>
      </c>
      <c r="C8" s="143"/>
      <c r="D8" s="143"/>
      <c r="E8" s="143"/>
      <c r="F8" s="143"/>
      <c r="G8" s="142"/>
      <c r="H8" s="823" t="e">
        <f>AVERAGE(H15:H18)</f>
        <v>#DIV/0!</v>
      </c>
      <c r="I8" s="823" t="e">
        <f>AVERAGE(I15:I18)</f>
        <v>#DIV/0!</v>
      </c>
      <c r="J8" s="823" t="e">
        <f>AVERAGE(J15:J18)</f>
        <v>#DIV/0!</v>
      </c>
      <c r="K8" s="824" t="e">
        <f>AVERAGE(K15:K18)</f>
        <v>#DIV/0!</v>
      </c>
      <c r="L8" s="824" t="e">
        <f t="shared" ref="L8:S8" si="0">AVERAGE(L15:L18)</f>
        <v>#DIV/0!</v>
      </c>
      <c r="M8" s="825" t="e">
        <f t="shared" si="0"/>
        <v>#DIV/0!</v>
      </c>
      <c r="N8" s="824" t="e">
        <f t="shared" si="0"/>
        <v>#DIV/0!</v>
      </c>
      <c r="O8" s="824" t="e">
        <f t="shared" si="0"/>
        <v>#DIV/0!</v>
      </c>
      <c r="P8" s="823" t="e">
        <f t="shared" si="0"/>
        <v>#DIV/0!</v>
      </c>
      <c r="Q8" s="825" t="e">
        <f t="shared" si="0"/>
        <v>#DIV/0!</v>
      </c>
      <c r="R8" s="824" t="e">
        <f t="shared" si="0"/>
        <v>#DIV/0!</v>
      </c>
      <c r="S8" s="824" t="e">
        <f t="shared" si="0"/>
        <v>#DIV/0!</v>
      </c>
      <c r="T8" s="824" t="e">
        <f>AVERAGE(T15:T18)</f>
        <v>#DIV/0!</v>
      </c>
      <c r="U8" s="93"/>
      <c r="V8" s="93"/>
      <c r="W8" s="93"/>
      <c r="X8" s="93"/>
    </row>
    <row r="9" spans="1:27" s="93" customFormat="1" ht="20.149999999999999" customHeight="1" thickBot="1">
      <c r="B9" s="538" t="s">
        <v>43</v>
      </c>
      <c r="C9" s="100"/>
      <c r="D9" s="100"/>
      <c r="E9" s="100"/>
      <c r="F9" s="100"/>
      <c r="G9" s="99"/>
      <c r="H9" s="138"/>
      <c r="I9" s="138"/>
      <c r="J9" s="140"/>
      <c r="K9" s="138"/>
      <c r="L9" s="138"/>
      <c r="M9" s="139"/>
      <c r="N9" s="136"/>
      <c r="O9" s="138"/>
      <c r="P9" s="137"/>
      <c r="Q9" s="137"/>
      <c r="R9" s="136"/>
      <c r="S9" s="136"/>
      <c r="T9" s="136"/>
    </row>
    <row r="10" spans="1:27" s="114" customFormat="1" ht="20.149999999999999" customHeight="1">
      <c r="B10" s="135" t="s">
        <v>13</v>
      </c>
      <c r="C10" s="134"/>
      <c r="D10" s="133"/>
      <c r="E10" s="133"/>
      <c r="F10" s="132"/>
      <c r="G10" s="131"/>
      <c r="H10" s="127" t="s">
        <v>44</v>
      </c>
      <c r="I10" s="127" t="s">
        <v>44</v>
      </c>
      <c r="J10" s="130" t="e">
        <f t="shared" ref="J10:O13" si="1">J$8+J4</f>
        <v>#DIV/0!</v>
      </c>
      <c r="K10" s="128" t="e">
        <f>K$8+K4</f>
        <v>#DIV/0!</v>
      </c>
      <c r="L10" s="127" t="e">
        <f t="shared" si="1"/>
        <v>#DIV/0!</v>
      </c>
      <c r="M10" s="107" t="e">
        <f t="shared" si="1"/>
        <v>#DIV/0!</v>
      </c>
      <c r="N10" s="128" t="e">
        <f t="shared" si="1"/>
        <v>#DIV/0!</v>
      </c>
      <c r="O10" s="127" t="e">
        <f t="shared" si="1"/>
        <v>#DIV/0!</v>
      </c>
      <c r="P10" s="129" t="s">
        <v>44</v>
      </c>
      <c r="Q10" s="394" t="s">
        <v>44</v>
      </c>
      <c r="R10" s="128" t="e">
        <f t="shared" ref="R10:S13" si="2">R$8+R4</f>
        <v>#DIV/0!</v>
      </c>
      <c r="S10" s="127" t="e">
        <f t="shared" si="2"/>
        <v>#DIV/0!</v>
      </c>
      <c r="T10" s="126" t="s">
        <v>44</v>
      </c>
    </row>
    <row r="11" spans="1:27" s="114" customFormat="1" ht="20.149999999999999" customHeight="1">
      <c r="B11" s="125" t="s">
        <v>15</v>
      </c>
      <c r="C11" s="124"/>
      <c r="D11" s="121"/>
      <c r="E11" s="121"/>
      <c r="F11" s="120"/>
      <c r="G11" s="119"/>
      <c r="H11" s="115" t="s">
        <v>44</v>
      </c>
      <c r="I11" s="116" t="s">
        <v>44</v>
      </c>
      <c r="J11" s="118" t="e">
        <f>J$8+J5</f>
        <v>#DIV/0!</v>
      </c>
      <c r="K11" s="117" t="e">
        <f t="shared" si="1"/>
        <v>#DIV/0!</v>
      </c>
      <c r="L11" s="116" t="e">
        <f t="shared" si="1"/>
        <v>#DIV/0!</v>
      </c>
      <c r="M11" s="107" t="e">
        <f t="shared" si="1"/>
        <v>#DIV/0!</v>
      </c>
      <c r="N11" s="117" t="e">
        <f t="shared" si="1"/>
        <v>#DIV/0!</v>
      </c>
      <c r="O11" s="116" t="e">
        <f t="shared" si="1"/>
        <v>#DIV/0!</v>
      </c>
      <c r="P11" s="106" t="s">
        <v>44</v>
      </c>
      <c r="Q11" s="395" t="s">
        <v>44</v>
      </c>
      <c r="R11" s="117" t="e">
        <f t="shared" si="2"/>
        <v>#DIV/0!</v>
      </c>
      <c r="S11" s="116" t="e">
        <f t="shared" si="2"/>
        <v>#DIV/0!</v>
      </c>
      <c r="T11" s="115" t="s">
        <v>44</v>
      </c>
    </row>
    <row r="12" spans="1:27" s="114" customFormat="1" ht="20.149999999999999" customHeight="1">
      <c r="B12" s="123" t="s">
        <v>16</v>
      </c>
      <c r="C12" s="122"/>
      <c r="D12" s="121"/>
      <c r="E12" s="121"/>
      <c r="F12" s="120"/>
      <c r="G12" s="119"/>
      <c r="H12" s="115" t="e">
        <f>H8+H6</f>
        <v>#DIV/0!</v>
      </c>
      <c r="I12" s="116" t="s">
        <v>44</v>
      </c>
      <c r="J12" s="118" t="e">
        <f>J$8+J6</f>
        <v>#DIV/0!</v>
      </c>
      <c r="K12" s="117" t="e">
        <f t="shared" si="1"/>
        <v>#DIV/0!</v>
      </c>
      <c r="L12" s="116" t="e">
        <f t="shared" si="1"/>
        <v>#DIV/0!</v>
      </c>
      <c r="M12" s="107" t="e">
        <f t="shared" si="1"/>
        <v>#DIV/0!</v>
      </c>
      <c r="N12" s="117" t="e">
        <f>N$8+N6</f>
        <v>#DIV/0!</v>
      </c>
      <c r="O12" s="116" t="e">
        <f>O$8+O6</f>
        <v>#DIV/0!</v>
      </c>
      <c r="P12" s="115" t="e">
        <f>#REF!+P6</f>
        <v>#REF!</v>
      </c>
      <c r="Q12" s="396">
        <f>Q15+Q6</f>
        <v>0.36</v>
      </c>
      <c r="R12" s="117" t="e">
        <f>R$8+R6</f>
        <v>#DIV/0!</v>
      </c>
      <c r="S12" s="116" t="e">
        <f t="shared" si="2"/>
        <v>#DIV/0!</v>
      </c>
      <c r="T12" s="115" t="s">
        <v>44</v>
      </c>
    </row>
    <row r="13" spans="1:27" s="93" customFormat="1" ht="20.149999999999999" customHeight="1" thickBot="1">
      <c r="B13" s="113" t="s">
        <v>17</v>
      </c>
      <c r="C13" s="112"/>
      <c r="D13" s="111"/>
      <c r="E13" s="111"/>
      <c r="F13" s="110"/>
      <c r="G13" s="109"/>
      <c r="H13" s="103" t="e">
        <f>H8+H7</f>
        <v>#DIV/0!</v>
      </c>
      <c r="I13" s="103">
        <v>121</v>
      </c>
      <c r="J13" s="108" t="e">
        <f t="shared" si="1"/>
        <v>#DIV/0!</v>
      </c>
      <c r="K13" s="105" t="e">
        <f t="shared" si="1"/>
        <v>#DIV/0!</v>
      </c>
      <c r="L13" s="104" t="e">
        <f t="shared" si="1"/>
        <v>#DIV/0!</v>
      </c>
      <c r="M13" s="107" t="e">
        <f t="shared" si="1"/>
        <v>#DIV/0!</v>
      </c>
      <c r="N13" s="105" t="e">
        <f>N$8+N7</f>
        <v>#DIV/0!</v>
      </c>
      <c r="O13" s="104" t="e">
        <f t="shared" si="1"/>
        <v>#DIV/0!</v>
      </c>
      <c r="P13" s="103" t="e">
        <f>#REF!+P7</f>
        <v>#REF!</v>
      </c>
      <c r="Q13" s="397">
        <f>Q15+Q7</f>
        <v>0.7</v>
      </c>
      <c r="R13" s="105" t="e">
        <f t="shared" si="2"/>
        <v>#DIV/0!</v>
      </c>
      <c r="S13" s="104" t="e">
        <f t="shared" si="2"/>
        <v>#DIV/0!</v>
      </c>
      <c r="T13" s="103" t="s">
        <v>44</v>
      </c>
    </row>
    <row r="14" spans="1:27" s="93" customFormat="1" ht="20.149999999999999" customHeight="1" thickBot="1">
      <c r="A14" s="102"/>
      <c r="B14" s="101" t="s">
        <v>217</v>
      </c>
      <c r="C14" s="100"/>
      <c r="D14" s="100"/>
      <c r="E14" s="100"/>
      <c r="F14" s="100"/>
      <c r="G14" s="99"/>
      <c r="H14" s="95"/>
      <c r="I14" s="95"/>
      <c r="J14" s="96"/>
      <c r="K14" s="95"/>
      <c r="L14" s="95"/>
      <c r="M14" s="95"/>
      <c r="N14" s="95"/>
      <c r="O14" s="98"/>
      <c r="P14" s="97"/>
      <c r="Q14" s="97"/>
      <c r="R14" s="96"/>
      <c r="S14" s="95"/>
      <c r="T14" s="95"/>
    </row>
    <row r="15" spans="1:27" s="93" customFormat="1" ht="20.149999999999999" customHeight="1">
      <c r="A15" s="539"/>
      <c r="B15" s="540" t="s">
        <v>29</v>
      </c>
      <c r="C15" s="540" t="s">
        <v>32</v>
      </c>
      <c r="D15" s="541"/>
      <c r="E15" s="541"/>
      <c r="F15" s="542"/>
      <c r="G15" s="487"/>
      <c r="H15" s="541"/>
      <c r="I15" s="543"/>
      <c r="J15" s="544"/>
      <c r="K15" s="545"/>
      <c r="L15" s="546"/>
      <c r="M15" s="547"/>
      <c r="N15" s="545"/>
      <c r="O15" s="546"/>
      <c r="P15" s="543"/>
      <c r="Q15" s="547"/>
      <c r="R15" s="545"/>
      <c r="S15" s="546"/>
      <c r="T15" s="546"/>
      <c r="U15" s="94"/>
      <c r="V15" s="94"/>
      <c r="W15" s="94"/>
      <c r="X15" s="94"/>
      <c r="Y15" s="94"/>
      <c r="Z15" s="94"/>
      <c r="AA15" s="94"/>
    </row>
    <row r="16" spans="1:27" s="93" customFormat="1" ht="20.149999999999999" customHeight="1">
      <c r="A16" s="539"/>
      <c r="B16" s="548" t="s">
        <v>317</v>
      </c>
      <c r="C16" s="548" t="s">
        <v>316</v>
      </c>
      <c r="D16" s="549"/>
      <c r="E16" s="550"/>
      <c r="F16" s="551"/>
      <c r="G16" s="487"/>
      <c r="H16" s="550"/>
      <c r="I16" s="552"/>
      <c r="J16" s="553"/>
      <c r="K16" s="554"/>
      <c r="L16" s="555"/>
      <c r="M16" s="556"/>
      <c r="N16" s="554"/>
      <c r="O16" s="555"/>
      <c r="P16" s="552"/>
      <c r="Q16" s="556"/>
      <c r="R16" s="554"/>
      <c r="S16" s="555"/>
      <c r="T16" s="555"/>
      <c r="U16" s="94"/>
      <c r="V16" s="94"/>
      <c r="W16" s="94"/>
      <c r="X16" s="94"/>
      <c r="Y16" s="94"/>
      <c r="Z16" s="94"/>
      <c r="AA16" s="94"/>
    </row>
    <row r="17" spans="1:27" s="93" customFormat="1" ht="20.149999999999999" customHeight="1">
      <c r="A17" s="539"/>
      <c r="B17" s="548" t="s">
        <v>315</v>
      </c>
      <c r="C17" s="548" t="s">
        <v>312</v>
      </c>
      <c r="D17" s="549"/>
      <c r="E17" s="550"/>
      <c r="F17" s="551"/>
      <c r="G17" s="487"/>
      <c r="H17" s="550"/>
      <c r="I17" s="552"/>
      <c r="J17" s="553"/>
      <c r="K17" s="554"/>
      <c r="L17" s="555"/>
      <c r="M17" s="556"/>
      <c r="N17" s="554"/>
      <c r="O17" s="555"/>
      <c r="P17" s="552"/>
      <c r="Q17" s="556"/>
      <c r="R17" s="554"/>
      <c r="S17" s="555"/>
      <c r="T17" s="555"/>
      <c r="U17" s="94"/>
      <c r="V17" s="94"/>
      <c r="W17" s="94"/>
      <c r="X17" s="94"/>
      <c r="Y17" s="94"/>
      <c r="Z17" s="94"/>
      <c r="AA17" s="94"/>
    </row>
    <row r="18" spans="1:27" s="93" customFormat="1" ht="19.5" customHeight="1">
      <c r="A18" s="852"/>
      <c r="B18" s="563" t="s">
        <v>313</v>
      </c>
      <c r="C18" s="563" t="s">
        <v>314</v>
      </c>
      <c r="D18" s="549"/>
      <c r="E18" s="550"/>
      <c r="F18" s="853"/>
      <c r="G18" s="854"/>
      <c r="H18" s="552"/>
      <c r="I18" s="552"/>
      <c r="J18" s="855"/>
      <c r="K18" s="856"/>
      <c r="L18" s="550"/>
      <c r="M18" s="857"/>
      <c r="N18" s="858"/>
      <c r="O18" s="555"/>
      <c r="P18" s="552"/>
      <c r="Q18" s="857"/>
      <c r="R18" s="858"/>
      <c r="S18" s="555"/>
      <c r="T18" s="555"/>
      <c r="U18" s="94"/>
      <c r="V18" s="94"/>
      <c r="W18" s="94"/>
      <c r="X18" s="94"/>
      <c r="Y18" s="94"/>
      <c r="Z18" s="94"/>
      <c r="AA18" s="94"/>
    </row>
    <row r="19" spans="1:27" s="93" customFormat="1" ht="20.149999999999999" customHeight="1">
      <c r="A19" s="557"/>
      <c r="B19" s="363"/>
      <c r="C19" s="541"/>
      <c r="D19" s="558"/>
      <c r="E19" s="559"/>
      <c r="F19" s="560"/>
      <c r="G19" s="749"/>
      <c r="H19" s="541"/>
      <c r="I19" s="543"/>
      <c r="J19" s="544"/>
      <c r="K19" s="545"/>
      <c r="L19" s="546"/>
      <c r="M19" s="547"/>
      <c r="N19" s="545"/>
      <c r="O19" s="546"/>
      <c r="P19" s="543"/>
      <c r="Q19" s="547"/>
      <c r="R19" s="545"/>
      <c r="S19" s="546"/>
      <c r="T19" s="546"/>
    </row>
    <row r="20" spans="1:27" s="93" customFormat="1" ht="20.149999999999999" customHeight="1">
      <c r="A20" s="557"/>
      <c r="B20" s="363"/>
      <c r="C20" s="541"/>
      <c r="D20" s="558"/>
      <c r="E20" s="559"/>
      <c r="F20" s="560"/>
      <c r="G20" s="487"/>
      <c r="H20" s="541"/>
      <c r="I20" s="543"/>
      <c r="J20" s="544"/>
      <c r="K20" s="561"/>
      <c r="L20" s="541"/>
      <c r="M20" s="547"/>
      <c r="N20" s="545"/>
      <c r="O20" s="546"/>
      <c r="P20" s="543"/>
      <c r="Q20" s="547"/>
      <c r="R20" s="545"/>
      <c r="S20" s="546"/>
      <c r="T20" s="546"/>
    </row>
    <row r="21" spans="1:27" s="93" customFormat="1" ht="20.149999999999999" customHeight="1">
      <c r="A21" s="557"/>
      <c r="B21" s="363"/>
      <c r="C21" s="541"/>
      <c r="D21" s="558"/>
      <c r="E21" s="559"/>
      <c r="F21" s="560"/>
      <c r="G21" s="487"/>
      <c r="H21" s="541"/>
      <c r="I21" s="543"/>
      <c r="J21" s="544"/>
      <c r="K21" s="545"/>
      <c r="L21" s="546"/>
      <c r="M21" s="547"/>
      <c r="N21" s="545"/>
      <c r="O21" s="546"/>
      <c r="P21" s="543"/>
      <c r="Q21" s="547"/>
      <c r="R21" s="545"/>
      <c r="S21" s="546"/>
      <c r="T21" s="546"/>
    </row>
    <row r="22" spans="1:27" s="93" customFormat="1" ht="20.149999999999999" customHeight="1">
      <c r="A22" s="557"/>
      <c r="B22" s="363"/>
      <c r="C22" s="541"/>
      <c r="D22" s="558"/>
      <c r="E22" s="559"/>
      <c r="F22" s="560"/>
      <c r="G22" s="487"/>
      <c r="H22" s="541"/>
      <c r="I22" s="543"/>
      <c r="J22" s="544"/>
      <c r="K22" s="545"/>
      <c r="L22" s="546"/>
      <c r="M22" s="547"/>
      <c r="N22" s="545"/>
      <c r="O22" s="546"/>
      <c r="P22" s="543"/>
      <c r="Q22" s="547"/>
      <c r="R22" s="545"/>
      <c r="S22" s="546"/>
      <c r="T22" s="546"/>
    </row>
    <row r="23" spans="1:27" s="93" customFormat="1" ht="20.149999999999999" customHeight="1">
      <c r="A23" s="557"/>
      <c r="B23" s="363"/>
      <c r="C23" s="541"/>
      <c r="D23" s="558"/>
      <c r="E23" s="559"/>
      <c r="F23" s="560"/>
      <c r="G23" s="487"/>
      <c r="H23" s="541"/>
      <c r="I23" s="543"/>
      <c r="J23" s="544"/>
      <c r="K23" s="545"/>
      <c r="L23" s="541"/>
      <c r="M23" s="547"/>
      <c r="N23" s="545"/>
      <c r="O23" s="546"/>
      <c r="P23" s="543"/>
      <c r="Q23" s="547"/>
      <c r="R23" s="545"/>
      <c r="S23" s="546"/>
      <c r="T23" s="546"/>
    </row>
    <row r="24" spans="1:27" s="93" customFormat="1" ht="20.149999999999999" customHeight="1">
      <c r="A24" s="557"/>
      <c r="B24" s="363"/>
      <c r="C24" s="541"/>
      <c r="D24" s="558"/>
      <c r="E24" s="559"/>
      <c r="F24" s="560"/>
      <c r="G24" s="487"/>
      <c r="H24" s="541"/>
      <c r="I24" s="543"/>
      <c r="J24" s="544"/>
      <c r="K24" s="561"/>
      <c r="L24" s="541"/>
      <c r="M24" s="547"/>
      <c r="N24" s="545"/>
      <c r="O24" s="546"/>
      <c r="P24" s="543"/>
      <c r="Q24" s="547"/>
      <c r="R24" s="545"/>
      <c r="S24" s="546"/>
      <c r="T24" s="546"/>
    </row>
    <row r="25" spans="1:27" s="93" customFormat="1" ht="20.149999999999999" customHeight="1">
      <c r="A25" s="557"/>
      <c r="B25" s="363"/>
      <c r="C25" s="541"/>
      <c r="D25" s="558"/>
      <c r="E25" s="559"/>
      <c r="F25" s="560"/>
      <c r="G25" s="562"/>
      <c r="H25" s="541"/>
      <c r="I25" s="543"/>
      <c r="J25" s="544"/>
      <c r="K25" s="561"/>
      <c r="L25" s="541"/>
      <c r="M25" s="547"/>
      <c r="N25" s="545"/>
      <c r="O25" s="546"/>
      <c r="P25" s="543"/>
      <c r="Q25" s="547"/>
      <c r="R25" s="545"/>
      <c r="S25" s="546"/>
      <c r="T25" s="546"/>
    </row>
    <row r="26" spans="1:27" s="93" customFormat="1" ht="20.149999999999999" customHeight="1">
      <c r="A26" s="557"/>
      <c r="B26" s="363"/>
      <c r="C26" s="541"/>
      <c r="D26" s="558"/>
      <c r="E26" s="559"/>
      <c r="F26" s="560"/>
      <c r="G26" s="562"/>
      <c r="H26" s="541"/>
      <c r="I26" s="543"/>
      <c r="J26" s="544"/>
      <c r="K26" s="545"/>
      <c r="L26" s="546"/>
      <c r="M26" s="547"/>
      <c r="N26" s="545"/>
      <c r="O26" s="546"/>
      <c r="P26" s="543"/>
      <c r="Q26" s="547"/>
      <c r="R26" s="545"/>
      <c r="S26" s="546"/>
      <c r="T26" s="546"/>
    </row>
    <row r="27" spans="1:27" s="93" customFormat="1" ht="20.149999999999999" customHeight="1">
      <c r="A27" s="557"/>
      <c r="B27" s="363"/>
      <c r="C27" s="541"/>
      <c r="D27" s="558"/>
      <c r="E27" s="559"/>
      <c r="F27" s="560"/>
      <c r="G27" s="487"/>
      <c r="H27" s="541"/>
      <c r="I27" s="543"/>
      <c r="J27" s="544"/>
      <c r="K27" s="545"/>
      <c r="L27" s="546"/>
      <c r="M27" s="547"/>
      <c r="N27" s="545"/>
      <c r="O27" s="546"/>
      <c r="P27" s="543"/>
      <c r="Q27" s="547"/>
      <c r="R27" s="545"/>
      <c r="S27" s="546"/>
      <c r="T27" s="546"/>
    </row>
    <row r="28" spans="1:27" s="93" customFormat="1" ht="20.149999999999999" customHeight="1">
      <c r="A28" s="557"/>
      <c r="B28" s="363"/>
      <c r="C28" s="541"/>
      <c r="D28" s="558"/>
      <c r="E28" s="559"/>
      <c r="F28" s="560"/>
      <c r="G28" s="487"/>
      <c r="H28" s="541"/>
      <c r="I28" s="543"/>
      <c r="J28" s="544"/>
      <c r="K28" s="545"/>
      <c r="L28" s="546"/>
      <c r="M28" s="547"/>
      <c r="N28" s="545"/>
      <c r="O28" s="546"/>
      <c r="P28" s="543"/>
      <c r="Q28" s="547"/>
      <c r="R28" s="545"/>
      <c r="S28" s="546"/>
      <c r="T28" s="546"/>
    </row>
    <row r="29" spans="1:27" s="93" customFormat="1" ht="20.149999999999999" customHeight="1">
      <c r="A29" s="557"/>
      <c r="B29" s="363"/>
      <c r="C29" s="541"/>
      <c r="D29" s="558"/>
      <c r="E29" s="559"/>
      <c r="F29" s="560"/>
      <c r="G29" s="487"/>
      <c r="H29" s="541"/>
      <c r="I29" s="543"/>
      <c r="J29" s="544"/>
      <c r="K29" s="545"/>
      <c r="L29" s="541"/>
      <c r="M29" s="547"/>
      <c r="N29" s="545"/>
      <c r="O29" s="546"/>
      <c r="P29" s="543"/>
      <c r="Q29" s="547"/>
      <c r="R29" s="545"/>
      <c r="S29" s="546"/>
      <c r="T29" s="546"/>
    </row>
    <row r="30" spans="1:27" s="93" customFormat="1" ht="20.149999999999999" customHeight="1">
      <c r="A30" s="557"/>
      <c r="B30" s="363"/>
      <c r="C30" s="541"/>
      <c r="D30" s="558"/>
      <c r="E30" s="559"/>
      <c r="F30" s="560"/>
      <c r="G30" s="487"/>
      <c r="H30" s="541"/>
      <c r="I30" s="543"/>
      <c r="J30" s="544"/>
      <c r="K30" s="561"/>
      <c r="L30" s="541"/>
      <c r="M30" s="547"/>
      <c r="N30" s="545"/>
      <c r="O30" s="546"/>
      <c r="P30" s="543"/>
      <c r="Q30" s="547"/>
      <c r="R30" s="545"/>
      <c r="S30" s="546"/>
      <c r="T30" s="546"/>
    </row>
    <row r="31" spans="1:27" s="93" customFormat="1" ht="20.149999999999999" customHeight="1">
      <c r="A31" s="557"/>
      <c r="B31" s="363"/>
      <c r="C31" s="541"/>
      <c r="D31" s="558"/>
      <c r="E31" s="559"/>
      <c r="F31" s="560"/>
      <c r="G31" s="562"/>
      <c r="H31" s="541"/>
      <c r="I31" s="543"/>
      <c r="J31" s="544"/>
      <c r="K31" s="561"/>
      <c r="L31" s="541"/>
      <c r="M31" s="547"/>
      <c r="N31" s="545"/>
      <c r="O31" s="546"/>
      <c r="P31" s="543"/>
      <c r="Q31" s="547"/>
      <c r="R31" s="545"/>
      <c r="S31" s="546"/>
      <c r="T31" s="546"/>
    </row>
    <row r="32" spans="1:27" s="93" customFormat="1" ht="20.149999999999999" customHeight="1">
      <c r="A32" s="557"/>
      <c r="B32" s="363"/>
      <c r="C32" s="541"/>
      <c r="D32" s="558"/>
      <c r="E32" s="559"/>
      <c r="F32" s="560"/>
      <c r="G32" s="562"/>
      <c r="H32" s="541"/>
      <c r="I32" s="543"/>
      <c r="J32" s="544"/>
      <c r="K32" s="545"/>
      <c r="L32" s="546"/>
      <c r="M32" s="547"/>
      <c r="N32" s="545"/>
      <c r="O32" s="546"/>
      <c r="P32" s="543"/>
      <c r="Q32" s="547"/>
      <c r="R32" s="545"/>
      <c r="S32" s="546"/>
      <c r="T32" s="546"/>
    </row>
    <row r="33" spans="1:20" s="93" customFormat="1" ht="20.149999999999999" customHeight="1">
      <c r="A33" s="557"/>
      <c r="B33" s="563"/>
      <c r="C33" s="550"/>
      <c r="D33" s="564"/>
      <c r="E33" s="565"/>
      <c r="F33" s="566"/>
      <c r="G33" s="567"/>
      <c r="H33" s="550"/>
      <c r="I33" s="552"/>
      <c r="J33" s="553"/>
      <c r="K33" s="568"/>
      <c r="L33" s="555"/>
      <c r="M33" s="556"/>
      <c r="N33" s="554"/>
      <c r="O33" s="555"/>
      <c r="P33" s="552"/>
      <c r="Q33" s="551"/>
      <c r="R33" s="554"/>
      <c r="S33" s="555"/>
      <c r="T33" s="555"/>
    </row>
    <row r="34" spans="1:20" s="93" customFormat="1" ht="20.149999999999999" customHeight="1">
      <c r="A34" s="557"/>
      <c r="B34" s="563"/>
      <c r="C34" s="550"/>
      <c r="D34" s="564"/>
      <c r="E34" s="565"/>
      <c r="F34" s="566"/>
      <c r="G34" s="567"/>
      <c r="H34" s="550"/>
      <c r="I34" s="552"/>
      <c r="J34" s="553"/>
      <c r="K34" s="554"/>
      <c r="L34" s="555"/>
      <c r="M34" s="556"/>
      <c r="N34" s="554"/>
      <c r="O34" s="555"/>
      <c r="P34" s="552"/>
      <c r="Q34" s="556"/>
      <c r="R34" s="554"/>
      <c r="S34" s="555"/>
      <c r="T34" s="555"/>
    </row>
    <row r="35" spans="1:20" s="93" customFormat="1" ht="20.149999999999999" customHeight="1">
      <c r="A35" s="557"/>
      <c r="B35" s="563"/>
      <c r="C35" s="550"/>
      <c r="D35" s="564"/>
      <c r="E35" s="565"/>
      <c r="F35" s="566"/>
      <c r="G35" s="567"/>
      <c r="H35" s="550"/>
      <c r="I35" s="552"/>
      <c r="J35" s="553"/>
      <c r="K35" s="568"/>
      <c r="L35" s="550"/>
      <c r="M35" s="556"/>
      <c r="N35" s="554"/>
      <c r="O35" s="555"/>
      <c r="P35" s="552"/>
      <c r="Q35" s="556"/>
      <c r="R35" s="554"/>
      <c r="S35" s="555"/>
      <c r="T35" s="555"/>
    </row>
    <row r="36" spans="1:20" s="93" customFormat="1" ht="20.149999999999999" customHeight="1">
      <c r="A36" s="557"/>
      <c r="B36" s="548"/>
      <c r="C36" s="569"/>
      <c r="D36" s="564"/>
      <c r="E36" s="565"/>
      <c r="F36" s="566"/>
      <c r="G36" s="567"/>
      <c r="H36" s="550"/>
      <c r="I36" s="552"/>
      <c r="J36" s="553"/>
      <c r="K36" s="554"/>
      <c r="L36" s="555"/>
      <c r="M36" s="556"/>
      <c r="N36" s="554"/>
      <c r="O36" s="555"/>
      <c r="P36" s="552"/>
      <c r="Q36" s="551"/>
      <c r="R36" s="554"/>
      <c r="S36" s="555"/>
      <c r="T36" s="555"/>
    </row>
    <row r="37" spans="1:20" s="93" customFormat="1" ht="20.149999999999999" customHeight="1">
      <c r="A37" s="557"/>
      <c r="B37" s="548"/>
      <c r="C37" s="569"/>
      <c r="D37" s="564"/>
      <c r="E37" s="565"/>
      <c r="F37" s="566"/>
      <c r="G37" s="567"/>
      <c r="H37" s="550"/>
      <c r="I37" s="552"/>
      <c r="J37" s="553"/>
      <c r="K37" s="554"/>
      <c r="L37" s="555"/>
      <c r="M37" s="556"/>
      <c r="N37" s="554"/>
      <c r="O37" s="555"/>
      <c r="P37" s="552"/>
      <c r="Q37" s="556"/>
      <c r="R37" s="554"/>
      <c r="S37" s="555"/>
      <c r="T37" s="555"/>
    </row>
    <row r="38" spans="1:20" s="93" customFormat="1" ht="20.5">
      <c r="A38" s="557"/>
      <c r="B38" s="548"/>
      <c r="C38" s="569"/>
      <c r="D38" s="564"/>
      <c r="E38" s="565"/>
      <c r="F38" s="566"/>
      <c r="G38" s="567"/>
      <c r="H38" s="550"/>
      <c r="I38" s="552"/>
      <c r="J38" s="553"/>
      <c r="K38" s="554"/>
      <c r="L38" s="550"/>
      <c r="M38" s="556"/>
      <c r="N38" s="554"/>
      <c r="O38" s="555"/>
      <c r="P38" s="552"/>
      <c r="Q38" s="551"/>
      <c r="R38" s="554"/>
      <c r="S38" s="555"/>
      <c r="T38" s="555"/>
    </row>
    <row r="39" spans="1:20" s="93" customFormat="1" ht="20.5">
      <c r="A39" s="557"/>
      <c r="B39" s="548"/>
      <c r="C39" s="569"/>
      <c r="D39" s="564"/>
      <c r="E39" s="565"/>
      <c r="F39" s="566"/>
      <c r="G39" s="567"/>
      <c r="H39" s="550"/>
      <c r="I39" s="552"/>
      <c r="J39" s="553"/>
      <c r="K39" s="554"/>
      <c r="L39" s="555"/>
      <c r="M39" s="556"/>
      <c r="N39" s="554"/>
      <c r="O39" s="555"/>
      <c r="P39" s="552"/>
      <c r="Q39" s="551"/>
      <c r="R39" s="554"/>
      <c r="S39" s="555"/>
      <c r="T39" s="555"/>
    </row>
    <row r="40" spans="1:20" s="90" customFormat="1" ht="15">
      <c r="B40" s="92" t="s">
        <v>219</v>
      </c>
      <c r="C40" s="92"/>
      <c r="D40" s="213"/>
      <c r="E40" s="213"/>
      <c r="F40" s="213"/>
      <c r="G40" s="92"/>
      <c r="H40" s="92"/>
      <c r="I40" s="92"/>
      <c r="J40" s="92"/>
      <c r="K40" s="92"/>
      <c r="L40" s="92"/>
      <c r="M40" s="92"/>
      <c r="N40" s="92"/>
      <c r="O40" s="92"/>
      <c r="P40" s="92"/>
      <c r="Q40" s="92"/>
      <c r="R40" s="92"/>
      <c r="S40" s="92"/>
      <c r="T40" s="92"/>
    </row>
    <row r="41" spans="1:20" s="90" customFormat="1" ht="15">
      <c r="B41" s="91" t="s">
        <v>218</v>
      </c>
      <c r="C41" s="91"/>
      <c r="D41" s="214"/>
      <c r="E41" s="214"/>
      <c r="F41" s="214"/>
      <c r="G41" s="91"/>
      <c r="H41" s="91"/>
      <c r="I41" s="91"/>
      <c r="J41" s="91"/>
      <c r="K41" s="91"/>
      <c r="L41" s="91"/>
      <c r="M41" s="91"/>
      <c r="N41" s="91"/>
      <c r="O41" s="91"/>
      <c r="P41" s="91"/>
      <c r="Q41" s="91"/>
      <c r="R41" s="91"/>
      <c r="S41" s="91"/>
      <c r="T41" s="91"/>
    </row>
  </sheetData>
  <mergeCells count="7">
    <mergeCell ref="R1:T1"/>
    <mergeCell ref="B1:B2"/>
    <mergeCell ref="C1:C2"/>
    <mergeCell ref="D1:F1"/>
    <mergeCell ref="G1:J1"/>
    <mergeCell ref="K1:M1"/>
    <mergeCell ref="N1:Q1"/>
  </mergeCells>
  <conditionalFormatting sqref="H18 I15:I39">
    <cfRule type="cellIs" dxfId="73" priority="96" operator="greaterThan">
      <formula>$I$13</formula>
    </cfRule>
  </conditionalFormatting>
  <conditionalFormatting sqref="K27:K39 K15:K20">
    <cfRule type="cellIs" dxfId="72" priority="74" operator="lessThan">
      <formula>$K$12</formula>
    </cfRule>
    <cfRule type="cellIs" dxfId="71" priority="77" operator="greaterThan">
      <formula>$K$10</formula>
    </cfRule>
    <cfRule type="cellIs" dxfId="70" priority="92" operator="lessThan">
      <formula>$K$13</formula>
    </cfRule>
    <cfRule type="cellIs" dxfId="69" priority="93" operator="lessThan">
      <formula>$K$12</formula>
    </cfRule>
    <cfRule type="cellIs" dxfId="68" priority="94" operator="greaterThan">
      <formula>$K$11</formula>
    </cfRule>
    <cfRule type="cellIs" dxfId="67" priority="95" operator="greaterThan">
      <formula>$K$10</formula>
    </cfRule>
  </conditionalFormatting>
  <conditionalFormatting sqref="K15:K39">
    <cfRule type="cellIs" dxfId="66" priority="41" operator="lessThan">
      <formula>$K$13</formula>
    </cfRule>
  </conditionalFormatting>
  <conditionalFormatting sqref="K21:K26">
    <cfRule type="cellIs" dxfId="65" priority="22" operator="lessThan">
      <formula>$K$13</formula>
    </cfRule>
    <cfRule type="cellIs" dxfId="64" priority="23" operator="lessThan">
      <formula>$K$12</formula>
    </cfRule>
    <cfRule type="cellIs" dxfId="63" priority="26" operator="greaterThan">
      <formula>$K$10</formula>
    </cfRule>
    <cfRule type="cellIs" dxfId="62" priority="42" operator="lessThan">
      <formula>$K$12</formula>
    </cfRule>
    <cfRule type="cellIs" dxfId="61" priority="43" operator="greaterThan">
      <formula>$K$11</formula>
    </cfRule>
    <cfRule type="cellIs" dxfId="60" priority="44" operator="greaterThan">
      <formula>$K$10</formula>
    </cfRule>
  </conditionalFormatting>
  <conditionalFormatting sqref="L27:L39 L15:L20">
    <cfRule type="cellIs" dxfId="59" priority="88" operator="lessThan">
      <formula>$L$13</formula>
    </cfRule>
    <cfRule type="cellIs" dxfId="58" priority="89" operator="lessThan">
      <formula>$L$12</formula>
    </cfRule>
    <cfRule type="cellIs" dxfId="57" priority="90" operator="greaterThan">
      <formula>$L$11</formula>
    </cfRule>
    <cfRule type="cellIs" dxfId="56" priority="91" operator="greaterThan">
      <formula>$L$10</formula>
    </cfRule>
  </conditionalFormatting>
  <conditionalFormatting sqref="L15:L39">
    <cfRule type="cellIs" dxfId="55" priority="40" operator="greaterThan">
      <formula>$L$10</formula>
    </cfRule>
  </conditionalFormatting>
  <conditionalFormatting sqref="L21:L26">
    <cfRule type="cellIs" dxfId="54" priority="21" operator="greaterThan">
      <formula>$L$10</formula>
    </cfRule>
    <cfRule type="cellIs" dxfId="53" priority="37" operator="lessThan">
      <formula>$L$13</formula>
    </cfRule>
    <cfRule type="cellIs" dxfId="52" priority="38" operator="lessThan">
      <formula>$L$12</formula>
    </cfRule>
    <cfRule type="cellIs" dxfId="51" priority="39" operator="greaterThan">
      <formula>$L$11</formula>
    </cfRule>
  </conditionalFormatting>
  <conditionalFormatting sqref="M27:M39 M15:M20">
    <cfRule type="cellIs" dxfId="50" priority="69" operator="lessThan">
      <formula>$M$11</formula>
    </cfRule>
    <cfRule type="cellIs" dxfId="49" priority="70" operator="greaterThan">
      <formula>$M$13</formula>
    </cfRule>
    <cfRule type="cellIs" dxfId="48" priority="71" operator="greaterThan">
      <formula>$M$12</formula>
    </cfRule>
    <cfRule type="cellIs" dxfId="47" priority="83" operator="lessThan">
      <formula>$M$11</formula>
    </cfRule>
    <cfRule type="cellIs" dxfId="46" priority="84" operator="lessThan">
      <formula>$M$10</formula>
    </cfRule>
    <cfRule type="cellIs" dxfId="45" priority="85" operator="lessThan">
      <formula>$M$11</formula>
    </cfRule>
    <cfRule type="cellIs" dxfId="44" priority="86" operator="greaterThan">
      <formula>$M$12</formula>
    </cfRule>
    <cfRule type="cellIs" dxfId="43" priority="87" operator="greaterThan">
      <formula>$M$13</formula>
    </cfRule>
  </conditionalFormatting>
  <conditionalFormatting sqref="M15:M39">
    <cfRule type="cellIs" dxfId="42" priority="33" operator="lessThan">
      <formula>$M$10</formula>
    </cfRule>
  </conditionalFormatting>
  <conditionalFormatting sqref="M21:M26">
    <cfRule type="cellIs" dxfId="41" priority="17" operator="lessThan">
      <formula>$M$10</formula>
    </cfRule>
    <cfRule type="cellIs" dxfId="40" priority="18" operator="lessThan">
      <formula>$M$11</formula>
    </cfRule>
    <cfRule type="cellIs" dxfId="39" priority="19" operator="greaterThan">
      <formula>$M$13</formula>
    </cfRule>
    <cfRule type="cellIs" dxfId="38" priority="20" operator="greaterThan">
      <formula>$M$12</formula>
    </cfRule>
    <cfRule type="cellIs" dxfId="37" priority="32" operator="lessThan">
      <formula>$M$11</formula>
    </cfRule>
    <cfRule type="cellIs" dxfId="36" priority="34" operator="lessThan">
      <formula>$M$11</formula>
    </cfRule>
    <cfRule type="cellIs" dxfId="35" priority="35" operator="greaterThan">
      <formula>$M$12</formula>
    </cfRule>
    <cfRule type="cellIs" dxfId="34" priority="36" operator="greaterThan">
      <formula>$M$13</formula>
    </cfRule>
  </conditionalFormatting>
  <conditionalFormatting sqref="N27:N39 N15:N20">
    <cfRule type="cellIs" dxfId="33" priority="66" operator="lessThan">
      <formula>$N$12</formula>
    </cfRule>
    <cfRule type="cellIs" dxfId="32" priority="67" operator="lessThan">
      <formula>$N$13</formula>
    </cfRule>
    <cfRule type="cellIs" dxfId="31" priority="97" operator="greaterThan">
      <formula>$N$10</formula>
    </cfRule>
    <cfRule type="cellIs" dxfId="30" priority="100" operator="greaterThan">
      <formula>$N$11</formula>
    </cfRule>
  </conditionalFormatting>
  <conditionalFormatting sqref="N15:N39">
    <cfRule type="cellIs" dxfId="29" priority="16" operator="lessThan">
      <formula>$N$13</formula>
    </cfRule>
  </conditionalFormatting>
  <conditionalFormatting sqref="N21:N26">
    <cfRule type="cellIs" dxfId="28" priority="14" operator="lessThan">
      <formula>$N$13</formula>
    </cfRule>
    <cfRule type="cellIs" dxfId="27" priority="15" operator="lessThan">
      <formula>$N$12</formula>
    </cfRule>
    <cfRule type="cellIs" dxfId="26" priority="46" operator="greaterThan">
      <formula>$N$10</formula>
    </cfRule>
    <cfRule type="cellIs" dxfId="25" priority="49" operator="greaterThan">
      <formula>$N$11</formula>
    </cfRule>
  </conditionalFormatting>
  <conditionalFormatting sqref="O27:O39 O15:O20">
    <cfRule type="cellIs" dxfId="24" priority="64" operator="lessThan">
      <formula>$O$13</formula>
    </cfRule>
    <cfRule type="cellIs" dxfId="23" priority="80" operator="lessThan">
      <formula>$O$12</formula>
    </cfRule>
    <cfRule type="cellIs" dxfId="22" priority="81" operator="greaterThan">
      <formula>$O$11</formula>
    </cfRule>
    <cfRule type="cellIs" dxfId="21" priority="82" operator="greaterThan">
      <formula>$O$10</formula>
    </cfRule>
  </conditionalFormatting>
  <conditionalFormatting sqref="O15:O39">
    <cfRule type="cellIs" dxfId="20" priority="31" operator="greaterThan">
      <formula>$O$10</formula>
    </cfRule>
  </conditionalFormatting>
  <conditionalFormatting sqref="O21:O26">
    <cfRule type="cellIs" dxfId="19" priority="12" operator="greaterThan">
      <formula>$O$10</formula>
    </cfRule>
    <cfRule type="cellIs" dxfId="18" priority="13" operator="lessThan">
      <formula>$O$13</formula>
    </cfRule>
    <cfRule type="cellIs" dxfId="17" priority="29" operator="lessThan">
      <formula>$O$12</formula>
    </cfRule>
    <cfRule type="cellIs" dxfId="16" priority="30" operator="greaterThan">
      <formula>$O$11</formula>
    </cfRule>
  </conditionalFormatting>
  <conditionalFormatting sqref="Q15:Q39">
    <cfRule type="cellIs" dxfId="15" priority="10" operator="greaterThan">
      <formula>$Q$13</formula>
    </cfRule>
    <cfRule type="cellIs" dxfId="14" priority="11" operator="greaterThan">
      <formula>$Q$12</formula>
    </cfRule>
  </conditionalFormatting>
  <conditionalFormatting sqref="R15:R39">
    <cfRule type="cellIs" dxfId="13" priority="6" operator="greaterThan">
      <formula>$R$10</formula>
    </cfRule>
    <cfRule type="cellIs" dxfId="12" priority="7" operator="greaterThan">
      <formula>$R$11</formula>
    </cfRule>
    <cfRule type="cellIs" dxfId="11" priority="8" operator="greaterThan">
      <formula>"9.6$S$11"</formula>
    </cfRule>
    <cfRule type="cellIs" dxfId="10" priority="9" operator="lessThan">
      <formula>$R$13</formula>
    </cfRule>
    <cfRule type="cellIs" dxfId="9" priority="28" operator="lessThan">
      <formula>$R$12</formula>
    </cfRule>
  </conditionalFormatting>
  <conditionalFormatting sqref="S27:S39 S15:S20">
    <cfRule type="cellIs" dxfId="8" priority="55" operator="lessThan">
      <formula>$S$17</formula>
    </cfRule>
    <cfRule type="cellIs" dxfId="7" priority="56" operator="lessThan">
      <formula>$S$13</formula>
    </cfRule>
    <cfRule type="cellIs" dxfId="6" priority="78" operator="lessThan">
      <formula>$S$12</formula>
    </cfRule>
  </conditionalFormatting>
  <conditionalFormatting sqref="S15:S39">
    <cfRule type="cellIs" dxfId="5" priority="1" operator="greaterThan">
      <formula>$S$10</formula>
    </cfRule>
    <cfRule type="cellIs" dxfId="4" priority="2" operator="greaterThan">
      <formula>$S$11</formula>
    </cfRule>
    <cfRule type="cellIs" dxfId="3" priority="5" operator="lessThan">
      <formula>$S$13</formula>
    </cfRule>
  </conditionalFormatting>
  <conditionalFormatting sqref="S21:S26">
    <cfRule type="cellIs" dxfId="2" priority="3" operator="lessThan">
      <formula>$S$13</formula>
    </cfRule>
    <cfRule type="cellIs" dxfId="1" priority="4" operator="lessThan">
      <formula>$S$17</formula>
    </cfRule>
    <cfRule type="cellIs" dxfId="0" priority="27" operator="lessThan">
      <formula>$S$12</formula>
    </cfRule>
  </conditionalFormatting>
  <printOptions horizontalCentered="1" verticalCentered="1"/>
  <pageMargins left="0.27" right="0.19" top="0.32" bottom="0.35" header="0.42" footer="0.18"/>
  <pageSetup scale="60" fitToHeight="2" orientation="landscape" r:id="rId1"/>
  <headerFooter scaleWithDoc="0" alignWithMargins="0">
    <oddHeader>&amp;C&amp;12&amp;A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V51"/>
  <sheetViews>
    <sheetView zoomScaleNormal="100" workbookViewId="0">
      <pane xSplit="1" ySplit="2" topLeftCell="B3" activePane="bottomRight" state="frozen"/>
      <selection pane="topRight" activeCell="C1" sqref="C1"/>
      <selection pane="bottomLeft" activeCell="A15" sqref="A15"/>
      <selection pane="bottomRight" activeCell="K18" sqref="K18"/>
    </sheetView>
  </sheetViews>
  <sheetFormatPr defaultColWidth="9.1796875" defaultRowHeight="12.5"/>
  <cols>
    <col min="1" max="1" width="8.7265625" style="642" customWidth="1"/>
    <col min="2" max="2" width="12.81640625" style="642" bestFit="1" customWidth="1"/>
    <col min="3" max="5" width="2.7265625" style="643" customWidth="1"/>
    <col min="6" max="6" width="8.7265625" style="644" customWidth="1"/>
    <col min="7" max="19" width="8.7265625" style="642" customWidth="1"/>
    <col min="20" max="16384" width="9.1796875" style="642"/>
  </cols>
  <sheetData>
    <row r="1" spans="1:48" s="632" customFormat="1" ht="13">
      <c r="A1" s="946" t="s">
        <v>49</v>
      </c>
      <c r="B1" s="948" t="s">
        <v>48</v>
      </c>
      <c r="C1" s="950" t="s">
        <v>21</v>
      </c>
      <c r="D1" s="951"/>
      <c r="E1" s="951"/>
      <c r="F1" s="952" t="s">
        <v>22</v>
      </c>
      <c r="G1" s="953"/>
      <c r="H1" s="953"/>
      <c r="I1" s="954"/>
      <c r="J1" s="955" t="s">
        <v>23</v>
      </c>
      <c r="K1" s="956"/>
      <c r="L1" s="957"/>
      <c r="M1" s="943" t="s">
        <v>244</v>
      </c>
      <c r="N1" s="944"/>
      <c r="O1" s="944"/>
      <c r="P1" s="958"/>
      <c r="Q1" s="943" t="s">
        <v>167</v>
      </c>
      <c r="R1" s="944"/>
      <c r="S1" s="945"/>
    </row>
    <row r="2" spans="1:48" s="514" customFormat="1" ht="28.5" thickBot="1">
      <c r="A2" s="947"/>
      <c r="B2" s="949"/>
      <c r="C2" s="816" t="s">
        <v>302</v>
      </c>
      <c r="D2" s="817" t="s">
        <v>305</v>
      </c>
      <c r="E2" s="817" t="s">
        <v>1</v>
      </c>
      <c r="F2" s="655" t="s">
        <v>2</v>
      </c>
      <c r="G2" s="633" t="s">
        <v>87</v>
      </c>
      <c r="H2" s="633" t="s">
        <v>88</v>
      </c>
      <c r="I2" s="634" t="s">
        <v>89</v>
      </c>
      <c r="J2" s="635" t="s">
        <v>90</v>
      </c>
      <c r="K2" s="656" t="s">
        <v>255</v>
      </c>
      <c r="L2" s="633" t="s">
        <v>91</v>
      </c>
      <c r="M2" s="635" t="s">
        <v>92</v>
      </c>
      <c r="N2" s="657" t="s">
        <v>256</v>
      </c>
      <c r="O2" s="636" t="s">
        <v>93</v>
      </c>
      <c r="P2" s="657" t="s">
        <v>10</v>
      </c>
      <c r="Q2" s="637" t="s">
        <v>94</v>
      </c>
      <c r="R2" s="656" t="s">
        <v>39</v>
      </c>
      <c r="S2" s="658" t="s">
        <v>40</v>
      </c>
    </row>
    <row r="3" spans="1:48" s="638" customFormat="1">
      <c r="A3" s="204" t="s">
        <v>29</v>
      </c>
      <c r="B3" s="511" t="s">
        <v>32</v>
      </c>
      <c r="C3" s="384"/>
      <c r="D3" s="384"/>
      <c r="E3" s="385"/>
      <c r="F3" s="510"/>
      <c r="G3" s="204"/>
      <c r="H3" s="205"/>
      <c r="I3" s="208"/>
      <c r="J3" s="207"/>
      <c r="K3" s="206"/>
      <c r="L3" s="209"/>
      <c r="M3" s="210"/>
      <c r="N3" s="206"/>
      <c r="O3" s="205"/>
      <c r="P3" s="209"/>
      <c r="Q3" s="210"/>
      <c r="R3" s="206"/>
      <c r="S3" s="206"/>
    </row>
    <row r="4" spans="1:48" s="638" customFormat="1">
      <c r="A4" s="204" t="s">
        <v>317</v>
      </c>
      <c r="B4" s="211" t="s">
        <v>316</v>
      </c>
      <c r="C4" s="386"/>
      <c r="D4" s="384"/>
      <c r="E4" s="385"/>
      <c r="F4" s="510"/>
      <c r="G4" s="204"/>
      <c r="H4" s="205"/>
      <c r="I4" s="208"/>
      <c r="J4" s="207"/>
      <c r="K4" s="204"/>
      <c r="L4" s="209"/>
      <c r="M4" s="210"/>
      <c r="N4" s="206"/>
      <c r="O4" s="205"/>
      <c r="P4" s="209"/>
      <c r="Q4" s="210"/>
      <c r="R4" s="206"/>
      <c r="S4" s="206"/>
    </row>
    <row r="5" spans="1:48" s="638" customFormat="1">
      <c r="A5" s="748" t="s">
        <v>315</v>
      </c>
      <c r="B5" s="748" t="s">
        <v>312</v>
      </c>
      <c r="C5" s="386"/>
      <c r="D5" s="384"/>
      <c r="E5" s="385"/>
      <c r="F5" s="510"/>
      <c r="G5" s="204"/>
      <c r="H5" s="205"/>
      <c r="I5" s="208"/>
      <c r="J5" s="207"/>
      <c r="K5" s="204"/>
      <c r="L5" s="209"/>
      <c r="M5" s="210"/>
      <c r="N5" s="206"/>
      <c r="O5" s="205"/>
      <c r="P5" s="209"/>
      <c r="Q5" s="210"/>
      <c r="R5" s="206"/>
      <c r="S5" s="206"/>
    </row>
    <row r="6" spans="1:48" s="859" customFormat="1" ht="13">
      <c r="A6" s="384" t="s">
        <v>313</v>
      </c>
      <c r="B6" s="862" t="s">
        <v>314</v>
      </c>
      <c r="C6" s="386"/>
      <c r="D6" s="384"/>
      <c r="E6" s="863"/>
      <c r="F6" s="864"/>
      <c r="G6" s="865"/>
      <c r="H6" s="866"/>
      <c r="I6" s="867"/>
      <c r="J6" s="868"/>
      <c r="K6" s="869"/>
      <c r="L6" s="870"/>
      <c r="M6" s="871"/>
      <c r="N6" s="869"/>
      <c r="O6" s="866"/>
      <c r="P6" s="870"/>
      <c r="Q6" s="871"/>
      <c r="R6" s="869"/>
      <c r="S6" s="869"/>
      <c r="W6" s="860"/>
      <c r="X6" s="860"/>
      <c r="Y6" s="861"/>
      <c r="Z6" s="861"/>
      <c r="AA6" s="861"/>
      <c r="AB6" s="861"/>
      <c r="AC6" s="861"/>
      <c r="AD6" s="861"/>
      <c r="AE6" s="861"/>
      <c r="AF6" s="861"/>
      <c r="AG6" s="861"/>
      <c r="AH6" s="861"/>
      <c r="AI6" s="861"/>
      <c r="AJ6" s="861"/>
      <c r="AK6" s="861"/>
      <c r="AL6" s="861"/>
      <c r="AM6" s="861"/>
      <c r="AN6" s="861"/>
      <c r="AO6" s="861"/>
      <c r="AP6" s="861"/>
      <c r="AQ6" s="861"/>
      <c r="AR6" s="861"/>
      <c r="AS6" s="861"/>
      <c r="AT6" s="861"/>
      <c r="AU6" s="861"/>
      <c r="AV6" s="861"/>
    </row>
    <row r="7" spans="1:48" s="638" customFormat="1" ht="13.5" thickBot="1">
      <c r="A7" s="760" t="s">
        <v>357</v>
      </c>
      <c r="B7" s="761"/>
      <c r="C7" s="762"/>
      <c r="D7" s="763"/>
      <c r="E7" s="763"/>
      <c r="F7" s="764"/>
      <c r="G7" s="765"/>
      <c r="H7" s="766"/>
      <c r="I7" s="767"/>
      <c r="J7" s="768"/>
      <c r="K7" s="769"/>
      <c r="L7" s="770"/>
      <c r="M7" s="768"/>
      <c r="N7" s="769"/>
      <c r="O7" s="767"/>
      <c r="P7" s="770"/>
      <c r="Q7" s="768"/>
      <c r="R7" s="769"/>
      <c r="S7" s="771"/>
    </row>
    <row r="8" spans="1:48" s="638" customFormat="1">
      <c r="A8" s="204" t="s">
        <v>29</v>
      </c>
      <c r="B8" s="511" t="s">
        <v>32</v>
      </c>
      <c r="C8" s="384"/>
      <c r="D8" s="384"/>
      <c r="E8" s="385"/>
      <c r="F8" s="510"/>
      <c r="G8" s="204"/>
      <c r="H8" s="205"/>
      <c r="I8" s="208"/>
      <c r="J8" s="207"/>
      <c r="K8" s="206"/>
      <c r="L8" s="209"/>
      <c r="M8" s="210"/>
      <c r="N8" s="206"/>
      <c r="O8" s="205"/>
      <c r="P8" s="209"/>
      <c r="Q8" s="210"/>
      <c r="R8" s="206"/>
      <c r="S8" s="206"/>
    </row>
    <row r="9" spans="1:48" s="638" customFormat="1">
      <c r="A9" s="204" t="s">
        <v>30</v>
      </c>
      <c r="B9" s="211" t="s">
        <v>31</v>
      </c>
      <c r="C9" s="386"/>
      <c r="D9" s="384"/>
      <c r="E9" s="385"/>
      <c r="F9" s="510"/>
      <c r="G9" s="204"/>
      <c r="H9" s="205"/>
      <c r="I9" s="208"/>
      <c r="J9" s="207"/>
      <c r="K9" s="204"/>
      <c r="L9" s="209"/>
      <c r="M9" s="210"/>
      <c r="N9" s="206"/>
      <c r="O9" s="205"/>
      <c r="P9" s="209"/>
      <c r="Q9" s="210"/>
      <c r="R9" s="206"/>
      <c r="S9" s="206"/>
    </row>
    <row r="10" spans="1:48" s="638" customFormat="1">
      <c r="A10" s="748" t="s">
        <v>315</v>
      </c>
      <c r="B10" s="748" t="s">
        <v>312</v>
      </c>
      <c r="C10" s="386"/>
      <c r="D10" s="384"/>
      <c r="E10" s="385"/>
      <c r="F10" s="510"/>
      <c r="G10" s="204"/>
      <c r="H10" s="205"/>
      <c r="I10" s="208"/>
      <c r="J10" s="207"/>
      <c r="K10" s="204"/>
      <c r="L10" s="209"/>
      <c r="M10" s="210"/>
      <c r="N10" s="206"/>
      <c r="O10" s="205"/>
      <c r="P10" s="209"/>
      <c r="Q10" s="210"/>
      <c r="R10" s="206"/>
      <c r="S10" s="206"/>
    </row>
    <row r="11" spans="1:48" s="859" customFormat="1" ht="13">
      <c r="A11" s="384" t="s">
        <v>313</v>
      </c>
      <c r="B11" s="862" t="s">
        <v>314</v>
      </c>
      <c r="C11" s="386"/>
      <c r="D11" s="384"/>
      <c r="E11" s="863"/>
      <c r="F11" s="864"/>
      <c r="G11" s="865"/>
      <c r="H11" s="866"/>
      <c r="I11" s="867"/>
      <c r="J11" s="868"/>
      <c r="K11" s="869"/>
      <c r="L11" s="870"/>
      <c r="M11" s="871"/>
      <c r="N11" s="869"/>
      <c r="O11" s="866"/>
      <c r="P11" s="870"/>
      <c r="Q11" s="871"/>
      <c r="R11" s="869"/>
      <c r="S11" s="869"/>
      <c r="W11" s="860"/>
      <c r="X11" s="860"/>
      <c r="Y11" s="861"/>
      <c r="Z11" s="861"/>
      <c r="AA11" s="861"/>
      <c r="AB11" s="861"/>
      <c r="AC11" s="861"/>
      <c r="AD11" s="861"/>
      <c r="AE11" s="861"/>
      <c r="AF11" s="861"/>
      <c r="AG11" s="861"/>
      <c r="AH11" s="861"/>
      <c r="AI11" s="861"/>
      <c r="AJ11" s="861"/>
      <c r="AK11" s="861"/>
      <c r="AL11" s="861"/>
      <c r="AM11" s="861"/>
      <c r="AN11" s="861"/>
      <c r="AO11" s="861"/>
      <c r="AP11" s="861"/>
      <c r="AQ11" s="861"/>
      <c r="AR11" s="861"/>
      <c r="AS11" s="861"/>
      <c r="AT11" s="861"/>
      <c r="AU11" s="861"/>
      <c r="AV11" s="861"/>
    </row>
    <row r="12" spans="1:48" s="638" customFormat="1" ht="13">
      <c r="A12" s="780" t="s">
        <v>317</v>
      </c>
      <c r="B12" s="781" t="s">
        <v>316</v>
      </c>
      <c r="C12" s="775"/>
      <c r="D12" s="776"/>
      <c r="E12" s="783"/>
      <c r="F12" s="782"/>
      <c r="G12" s="777"/>
      <c r="H12" s="778"/>
      <c r="I12" s="785"/>
      <c r="J12" s="784"/>
      <c r="K12" s="779"/>
      <c r="L12" s="787"/>
      <c r="M12" s="786"/>
      <c r="N12" s="779"/>
      <c r="O12" s="778"/>
      <c r="P12" s="787"/>
      <c r="Q12" s="786"/>
      <c r="R12" s="779"/>
      <c r="S12" s="779"/>
      <c r="W12" s="639"/>
      <c r="X12" s="639"/>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row>
    <row r="13" spans="1:48" s="638" customFormat="1" ht="13.5" thickBot="1">
      <c r="A13" s="760" t="s">
        <v>355</v>
      </c>
      <c r="B13" s="761"/>
      <c r="C13" s="762"/>
      <c r="D13" s="763"/>
      <c r="E13" s="763"/>
      <c r="F13" s="764"/>
      <c r="G13" s="765"/>
      <c r="H13" s="766"/>
      <c r="I13" s="767"/>
      <c r="J13" s="768"/>
      <c r="K13" s="769"/>
      <c r="L13" s="770"/>
      <c r="M13" s="768"/>
      <c r="N13" s="769"/>
      <c r="O13" s="767"/>
      <c r="P13" s="770"/>
      <c r="Q13" s="768"/>
      <c r="R13" s="769"/>
      <c r="S13" s="771"/>
    </row>
    <row r="14" spans="1:48" s="514" customFormat="1">
      <c r="A14" s="495"/>
      <c r="B14" s="496"/>
      <c r="C14" s="496"/>
      <c r="D14" s="497"/>
      <c r="E14" s="497"/>
      <c r="F14" s="512"/>
      <c r="G14" s="496"/>
      <c r="H14" s="498"/>
      <c r="I14" s="496"/>
      <c r="J14" s="499"/>
      <c r="K14" s="499"/>
      <c r="L14" s="500"/>
      <c r="M14" s="499"/>
      <c r="N14" s="499"/>
      <c r="O14" s="498"/>
      <c r="P14" s="500"/>
      <c r="Q14" s="499"/>
      <c r="R14" s="499"/>
      <c r="S14" s="499"/>
      <c r="T14" s="513"/>
      <c r="U14" s="513"/>
      <c r="V14" s="513"/>
      <c r="W14" s="513"/>
      <c r="X14" s="513"/>
      <c r="Y14" s="513"/>
      <c r="Z14" s="513"/>
    </row>
    <row r="15" spans="1:48" s="514" customFormat="1">
      <c r="A15" s="515"/>
      <c r="B15" s="516">
        <v>2</v>
      </c>
      <c r="C15" s="414"/>
      <c r="D15" s="416"/>
      <c r="E15" s="819"/>
      <c r="F15" s="818"/>
      <c r="G15" s="516"/>
      <c r="H15" s="517"/>
      <c r="I15" s="821"/>
      <c r="J15" s="820"/>
      <c r="K15" s="518"/>
      <c r="L15" s="822"/>
      <c r="M15" s="820"/>
      <c r="N15" s="518"/>
      <c r="O15" s="517"/>
      <c r="P15" s="822"/>
      <c r="Q15" s="820"/>
      <c r="R15" s="518"/>
      <c r="S15" s="518"/>
      <c r="T15" s="513"/>
      <c r="U15" s="513"/>
      <c r="V15" s="513"/>
      <c r="W15" s="513"/>
      <c r="X15" s="513"/>
      <c r="Y15" s="513"/>
      <c r="Z15" s="513"/>
    </row>
    <row r="16" spans="1:48" s="514" customFormat="1">
      <c r="A16" s="515"/>
      <c r="B16" s="516">
        <v>1</v>
      </c>
      <c r="C16" s="414"/>
      <c r="D16" s="416"/>
      <c r="E16" s="819"/>
      <c r="F16" s="818"/>
      <c r="G16" s="516"/>
      <c r="H16" s="517"/>
      <c r="I16" s="821"/>
      <c r="J16" s="820"/>
      <c r="K16" s="518"/>
      <c r="L16" s="822"/>
      <c r="M16" s="820"/>
      <c r="N16" s="518"/>
      <c r="O16" s="517"/>
      <c r="P16" s="822"/>
      <c r="Q16" s="820"/>
      <c r="R16" s="518"/>
      <c r="S16" s="518"/>
    </row>
    <row r="17" spans="1:19" s="514" customFormat="1">
      <c r="A17" s="449"/>
      <c r="B17" s="489"/>
      <c r="C17" s="489"/>
      <c r="D17" s="490"/>
      <c r="E17" s="490"/>
      <c r="F17" s="519"/>
      <c r="G17" s="489"/>
      <c r="H17" s="491"/>
      <c r="I17" s="489"/>
      <c r="J17" s="492"/>
      <c r="K17" s="492"/>
      <c r="L17" s="493"/>
      <c r="M17" s="492"/>
      <c r="N17" s="492"/>
      <c r="O17" s="491"/>
      <c r="P17" s="493"/>
      <c r="Q17" s="492"/>
      <c r="R17" s="492"/>
      <c r="S17" s="494"/>
    </row>
    <row r="18" spans="1:19" s="514" customFormat="1">
      <c r="A18" s="520"/>
      <c r="B18" s="521">
        <v>2</v>
      </c>
      <c r="C18" s="411"/>
      <c r="D18" s="412"/>
      <c r="E18" s="413"/>
      <c r="F18" s="510"/>
      <c r="G18" s="521"/>
      <c r="H18" s="522"/>
      <c r="I18" s="523"/>
      <c r="J18" s="524"/>
      <c r="K18" s="525"/>
      <c r="L18" s="526"/>
      <c r="M18" s="524"/>
      <c r="N18" s="525"/>
      <c r="O18" s="522"/>
      <c r="P18" s="526"/>
      <c r="Q18" s="524"/>
      <c r="R18" s="525"/>
      <c r="S18" s="525"/>
    </row>
    <row r="19" spans="1:19" s="514" customFormat="1">
      <c r="A19" s="520"/>
      <c r="B19" s="521">
        <v>1</v>
      </c>
      <c r="C19" s="411"/>
      <c r="D19" s="412"/>
      <c r="E19" s="413"/>
      <c r="F19" s="510"/>
      <c r="G19" s="521"/>
      <c r="H19" s="522"/>
      <c r="I19" s="523"/>
      <c r="J19" s="524"/>
      <c r="K19" s="525"/>
      <c r="L19" s="526"/>
      <c r="M19" s="524"/>
      <c r="N19" s="525"/>
      <c r="O19" s="522"/>
      <c r="P19" s="526"/>
      <c r="Q19" s="524"/>
      <c r="R19" s="525"/>
      <c r="S19" s="525"/>
    </row>
    <row r="20" spans="1:19" s="514" customFormat="1">
      <c r="A20" s="449"/>
      <c r="B20" s="489"/>
      <c r="C20" s="489"/>
      <c r="D20" s="490"/>
      <c r="E20" s="490"/>
      <c r="F20" s="519"/>
      <c r="G20" s="489"/>
      <c r="H20" s="491"/>
      <c r="I20" s="489"/>
      <c r="J20" s="492"/>
      <c r="K20" s="492"/>
      <c r="L20" s="493"/>
      <c r="M20" s="492"/>
      <c r="N20" s="492"/>
      <c r="O20" s="491"/>
      <c r="P20" s="493"/>
      <c r="Q20" s="492"/>
      <c r="R20" s="492"/>
      <c r="S20" s="494"/>
    </row>
    <row r="21" spans="1:19" s="514" customFormat="1">
      <c r="A21" s="520"/>
      <c r="B21" s="521">
        <v>2</v>
      </c>
      <c r="C21" s="411"/>
      <c r="D21" s="412"/>
      <c r="E21" s="413"/>
      <c r="F21" s="510"/>
      <c r="G21" s="521"/>
      <c r="H21" s="522"/>
      <c r="I21" s="523"/>
      <c r="J21" s="524"/>
      <c r="K21" s="521"/>
      <c r="L21" s="526"/>
      <c r="M21" s="524"/>
      <c r="N21" s="525"/>
      <c r="O21" s="522"/>
      <c r="P21" s="526"/>
      <c r="Q21" s="524"/>
      <c r="R21" s="525"/>
      <c r="S21" s="525"/>
    </row>
    <row r="22" spans="1:19" s="514" customFormat="1">
      <c r="A22" s="520"/>
      <c r="B22" s="521">
        <v>1</v>
      </c>
      <c r="C22" s="411"/>
      <c r="D22" s="412"/>
      <c r="E22" s="413"/>
      <c r="F22" s="510"/>
      <c r="G22" s="521"/>
      <c r="H22" s="522"/>
      <c r="I22" s="523"/>
      <c r="J22" s="524"/>
      <c r="K22" s="521"/>
      <c r="L22" s="526"/>
      <c r="M22" s="524"/>
      <c r="N22" s="525"/>
      <c r="O22" s="522"/>
      <c r="P22" s="526"/>
      <c r="Q22" s="524"/>
      <c r="R22" s="525"/>
      <c r="S22" s="525"/>
    </row>
    <row r="23" spans="1:19" s="514" customFormat="1">
      <c r="A23" s="449"/>
      <c r="B23" s="489"/>
      <c r="C23" s="489"/>
      <c r="D23" s="490"/>
      <c r="E23" s="490"/>
      <c r="F23" s="519"/>
      <c r="G23" s="489"/>
      <c r="H23" s="491"/>
      <c r="I23" s="489"/>
      <c r="J23" s="492"/>
      <c r="K23" s="492"/>
      <c r="L23" s="493"/>
      <c r="M23" s="492"/>
      <c r="N23" s="492"/>
      <c r="O23" s="491"/>
      <c r="P23" s="493"/>
      <c r="Q23" s="492"/>
      <c r="R23" s="492"/>
      <c r="S23" s="494"/>
    </row>
    <row r="24" spans="1:19" s="514" customFormat="1">
      <c r="A24" s="520"/>
      <c r="B24" s="521">
        <v>2</v>
      </c>
      <c r="C24" s="411"/>
      <c r="D24" s="412"/>
      <c r="E24" s="413"/>
      <c r="F24" s="510"/>
      <c r="G24" s="521"/>
      <c r="H24" s="522"/>
      <c r="I24" s="523"/>
      <c r="J24" s="527"/>
      <c r="K24" s="521"/>
      <c r="L24" s="526"/>
      <c r="M24" s="524"/>
      <c r="N24" s="525"/>
      <c r="O24" s="522"/>
      <c r="P24" s="526"/>
      <c r="Q24" s="524"/>
      <c r="R24" s="525"/>
      <c r="S24" s="525"/>
    </row>
    <row r="25" spans="1:19" s="514" customFormat="1">
      <c r="A25" s="520"/>
      <c r="B25" s="521">
        <v>1</v>
      </c>
      <c r="C25" s="411"/>
      <c r="D25" s="412"/>
      <c r="E25" s="413"/>
      <c r="F25" s="510"/>
      <c r="G25" s="521"/>
      <c r="H25" s="522"/>
      <c r="I25" s="523"/>
      <c r="J25" s="527"/>
      <c r="K25" s="521"/>
      <c r="L25" s="526"/>
      <c r="M25" s="524"/>
      <c r="N25" s="525"/>
      <c r="O25" s="522"/>
      <c r="P25" s="526"/>
      <c r="Q25" s="524"/>
      <c r="R25" s="525"/>
      <c r="S25" s="525"/>
    </row>
    <row r="26" spans="1:19" s="514" customFormat="1">
      <c r="A26" s="449"/>
      <c r="B26" s="489"/>
      <c r="C26" s="489"/>
      <c r="D26" s="490"/>
      <c r="E26" s="490"/>
      <c r="F26" s="519"/>
      <c r="G26" s="489"/>
      <c r="H26" s="491"/>
      <c r="I26" s="489"/>
      <c r="J26" s="492"/>
      <c r="K26" s="492"/>
      <c r="L26" s="493"/>
      <c r="M26" s="492"/>
      <c r="N26" s="492"/>
      <c r="O26" s="491"/>
      <c r="P26" s="493"/>
      <c r="Q26" s="492"/>
      <c r="R26" s="492"/>
      <c r="S26" s="494"/>
    </row>
    <row r="27" spans="1:19" s="514" customFormat="1">
      <c r="A27" s="520"/>
      <c r="B27" s="521">
        <v>2</v>
      </c>
      <c r="C27" s="411"/>
      <c r="D27" s="412"/>
      <c r="E27" s="413"/>
      <c r="F27" s="528"/>
      <c r="G27" s="521"/>
      <c r="H27" s="522"/>
      <c r="I27" s="523"/>
      <c r="J27" s="527"/>
      <c r="K27" s="521"/>
      <c r="L27" s="526"/>
      <c r="M27" s="524"/>
      <c r="N27" s="525"/>
      <c r="O27" s="522"/>
      <c r="P27" s="526"/>
      <c r="Q27" s="524"/>
      <c r="R27" s="525"/>
      <c r="S27" s="525"/>
    </row>
    <row r="28" spans="1:19" s="514" customFormat="1">
      <c r="A28" s="520"/>
      <c r="B28" s="521">
        <v>1</v>
      </c>
      <c r="C28" s="411"/>
      <c r="D28" s="412"/>
      <c r="E28" s="413"/>
      <c r="F28" s="528"/>
      <c r="G28" s="521"/>
      <c r="H28" s="522"/>
      <c r="I28" s="523"/>
      <c r="J28" s="527"/>
      <c r="K28" s="521"/>
      <c r="L28" s="526"/>
      <c r="M28" s="524"/>
      <c r="N28" s="525"/>
      <c r="O28" s="522"/>
      <c r="P28" s="526"/>
      <c r="Q28" s="524"/>
      <c r="R28" s="525"/>
      <c r="S28" s="525"/>
    </row>
    <row r="29" spans="1:19" s="514" customFormat="1">
      <c r="A29" s="449"/>
      <c r="B29" s="489"/>
      <c r="C29" s="489"/>
      <c r="D29" s="490"/>
      <c r="E29" s="490"/>
      <c r="F29" s="519"/>
      <c r="G29" s="489"/>
      <c r="H29" s="491"/>
      <c r="I29" s="489"/>
      <c r="J29" s="492"/>
      <c r="K29" s="492"/>
      <c r="L29" s="493"/>
      <c r="M29" s="492"/>
      <c r="N29" s="492"/>
      <c r="O29" s="491"/>
      <c r="P29" s="493"/>
      <c r="Q29" s="492"/>
      <c r="R29" s="492"/>
      <c r="S29" s="494"/>
    </row>
    <row r="30" spans="1:19" s="514" customFormat="1">
      <c r="A30" s="520"/>
      <c r="B30" s="521">
        <v>2</v>
      </c>
      <c r="C30" s="411"/>
      <c r="D30" s="412"/>
      <c r="E30" s="413"/>
      <c r="F30" s="528"/>
      <c r="G30" s="521"/>
      <c r="H30" s="522"/>
      <c r="I30" s="523"/>
      <c r="J30" s="524"/>
      <c r="K30" s="525"/>
      <c r="L30" s="526"/>
      <c r="M30" s="524"/>
      <c r="N30" s="525"/>
      <c r="O30" s="522"/>
      <c r="P30" s="526"/>
      <c r="Q30" s="524"/>
      <c r="R30" s="525"/>
      <c r="S30" s="525"/>
    </row>
    <row r="31" spans="1:19" s="514" customFormat="1">
      <c r="A31" s="520"/>
      <c r="B31" s="521">
        <v>1</v>
      </c>
      <c r="C31" s="411"/>
      <c r="D31" s="412"/>
      <c r="E31" s="413"/>
      <c r="F31" s="528"/>
      <c r="G31" s="521"/>
      <c r="H31" s="522"/>
      <c r="I31" s="523"/>
      <c r="J31" s="524"/>
      <c r="K31" s="525"/>
      <c r="L31" s="526"/>
      <c r="M31" s="524"/>
      <c r="N31" s="525"/>
      <c r="O31" s="522"/>
      <c r="P31" s="526"/>
      <c r="Q31" s="524"/>
      <c r="R31" s="525"/>
      <c r="S31" s="525"/>
    </row>
    <row r="32" spans="1:19" s="514" customFormat="1">
      <c r="A32" s="449"/>
      <c r="B32" s="489"/>
      <c r="C32" s="489"/>
      <c r="D32" s="490"/>
      <c r="E32" s="490"/>
      <c r="F32" s="519"/>
      <c r="G32" s="489"/>
      <c r="H32" s="491"/>
      <c r="I32" s="489"/>
      <c r="J32" s="492"/>
      <c r="K32" s="492"/>
      <c r="L32" s="493"/>
      <c r="M32" s="492"/>
      <c r="N32" s="492"/>
      <c r="O32" s="491"/>
      <c r="P32" s="493"/>
      <c r="Q32" s="492"/>
      <c r="R32" s="492"/>
      <c r="S32" s="494"/>
    </row>
    <row r="33" spans="1:19" s="514" customFormat="1">
      <c r="A33" s="529"/>
      <c r="B33" s="521">
        <v>2</v>
      </c>
      <c r="C33" s="414"/>
      <c r="D33" s="416"/>
      <c r="E33" s="417"/>
      <c r="F33" s="530"/>
      <c r="G33" s="516"/>
      <c r="H33" s="517"/>
      <c r="I33" s="531"/>
      <c r="J33" s="532"/>
      <c r="K33" s="518"/>
      <c r="L33" s="533"/>
      <c r="M33" s="534"/>
      <c r="N33" s="518"/>
      <c r="O33" s="517"/>
      <c r="P33" s="535"/>
      <c r="Q33" s="534"/>
      <c r="R33" s="518"/>
      <c r="S33" s="518"/>
    </row>
    <row r="34" spans="1:19" s="514" customFormat="1">
      <c r="A34" s="529"/>
      <c r="B34" s="521">
        <v>1</v>
      </c>
      <c r="C34" s="414"/>
      <c r="D34" s="416"/>
      <c r="E34" s="417"/>
      <c r="F34" s="530"/>
      <c r="G34" s="516"/>
      <c r="H34" s="517"/>
      <c r="I34" s="531"/>
      <c r="J34" s="532"/>
      <c r="K34" s="518"/>
      <c r="L34" s="533"/>
      <c r="M34" s="534"/>
      <c r="N34" s="518"/>
      <c r="O34" s="517"/>
      <c r="P34" s="535"/>
      <c r="Q34" s="534"/>
      <c r="R34" s="518"/>
      <c r="S34" s="518"/>
    </row>
    <row r="35" spans="1:19" s="514" customFormat="1">
      <c r="A35" s="449"/>
      <c r="B35" s="489"/>
      <c r="C35" s="489"/>
      <c r="D35" s="490"/>
      <c r="E35" s="490"/>
      <c r="F35" s="519"/>
      <c r="G35" s="489"/>
      <c r="H35" s="491"/>
      <c r="I35" s="489"/>
      <c r="J35" s="492"/>
      <c r="K35" s="492"/>
      <c r="L35" s="493"/>
      <c r="M35" s="492"/>
      <c r="N35" s="492"/>
      <c r="O35" s="491"/>
      <c r="P35" s="493"/>
      <c r="Q35" s="492"/>
      <c r="R35" s="492"/>
      <c r="S35" s="494"/>
    </row>
    <row r="36" spans="1:19" s="514" customFormat="1">
      <c r="A36" s="529"/>
      <c r="B36" s="521">
        <v>2</v>
      </c>
      <c r="C36" s="414"/>
      <c r="D36" s="416"/>
      <c r="E36" s="417"/>
      <c r="F36" s="530"/>
      <c r="G36" s="516"/>
      <c r="H36" s="517"/>
      <c r="I36" s="531"/>
      <c r="J36" s="532"/>
      <c r="K36" s="516"/>
      <c r="L36" s="533"/>
      <c r="M36" s="534"/>
      <c r="N36" s="518"/>
      <c r="O36" s="517"/>
      <c r="P36" s="533"/>
      <c r="Q36" s="534"/>
      <c r="R36" s="518"/>
      <c r="S36" s="518"/>
    </row>
    <row r="37" spans="1:19" s="514" customFormat="1">
      <c r="A37" s="529"/>
      <c r="B37" s="521">
        <v>1</v>
      </c>
      <c r="C37" s="414"/>
      <c r="D37" s="416"/>
      <c r="E37" s="417"/>
      <c r="F37" s="530"/>
      <c r="G37" s="516"/>
      <c r="H37" s="517"/>
      <c r="I37" s="531"/>
      <c r="J37" s="532"/>
      <c r="K37" s="516"/>
      <c r="L37" s="533"/>
      <c r="M37" s="534"/>
      <c r="N37" s="518"/>
      <c r="O37" s="517"/>
      <c r="P37" s="533"/>
      <c r="Q37" s="534"/>
      <c r="R37" s="518"/>
      <c r="S37" s="518"/>
    </row>
    <row r="38" spans="1:19" s="514" customFormat="1">
      <c r="A38" s="449"/>
      <c r="B38" s="489"/>
      <c r="C38" s="489"/>
      <c r="D38" s="490"/>
      <c r="E38" s="490"/>
      <c r="F38" s="519"/>
      <c r="G38" s="489"/>
      <c r="H38" s="491"/>
      <c r="I38" s="489"/>
      <c r="J38" s="492"/>
      <c r="K38" s="492"/>
      <c r="L38" s="493"/>
      <c r="M38" s="492"/>
      <c r="N38" s="492"/>
      <c r="O38" s="491"/>
      <c r="P38" s="493"/>
      <c r="Q38" s="492"/>
      <c r="R38" s="492"/>
      <c r="S38" s="494"/>
    </row>
    <row r="39" spans="1:19" s="514" customFormat="1">
      <c r="A39" s="536"/>
      <c r="B39" s="521">
        <v>2</v>
      </c>
      <c r="C39" s="414"/>
      <c r="D39" s="416"/>
      <c r="E39" s="417"/>
      <c r="F39" s="530"/>
      <c r="G39" s="516"/>
      <c r="H39" s="517"/>
      <c r="I39" s="531"/>
      <c r="J39" s="534"/>
      <c r="K39" s="518"/>
      <c r="L39" s="533"/>
      <c r="M39" s="534"/>
      <c r="N39" s="518"/>
      <c r="O39" s="517"/>
      <c r="P39" s="535"/>
      <c r="Q39" s="534"/>
      <c r="R39" s="518"/>
      <c r="S39" s="518"/>
    </row>
    <row r="40" spans="1:19" s="514" customFormat="1">
      <c r="A40" s="536"/>
      <c r="B40" s="521">
        <v>1</v>
      </c>
      <c r="C40" s="414"/>
      <c r="D40" s="416"/>
      <c r="E40" s="417"/>
      <c r="F40" s="530"/>
      <c r="G40" s="516"/>
      <c r="H40" s="517"/>
      <c r="I40" s="531"/>
      <c r="J40" s="534"/>
      <c r="K40" s="518"/>
      <c r="L40" s="533"/>
      <c r="M40" s="534"/>
      <c r="N40" s="518"/>
      <c r="O40" s="517"/>
      <c r="P40" s="535"/>
      <c r="Q40" s="534"/>
      <c r="R40" s="518"/>
      <c r="S40" s="518"/>
    </row>
    <row r="41" spans="1:19" s="514" customFormat="1">
      <c r="A41" s="449"/>
      <c r="B41" s="489"/>
      <c r="C41" s="489"/>
      <c r="D41" s="490"/>
      <c r="E41" s="490"/>
      <c r="F41" s="519"/>
      <c r="G41" s="489"/>
      <c r="H41" s="491"/>
      <c r="I41" s="489"/>
      <c r="J41" s="492"/>
      <c r="K41" s="492"/>
      <c r="L41" s="493"/>
      <c r="M41" s="492"/>
      <c r="N41" s="492"/>
      <c r="O41" s="491"/>
      <c r="P41" s="493"/>
      <c r="Q41" s="492"/>
      <c r="R41" s="492"/>
      <c r="S41" s="494"/>
    </row>
    <row r="42" spans="1:19" s="514" customFormat="1">
      <c r="A42" s="536"/>
      <c r="B42" s="521">
        <v>2</v>
      </c>
      <c r="C42" s="414"/>
      <c r="D42" s="416"/>
      <c r="E42" s="417"/>
      <c r="F42" s="530"/>
      <c r="G42" s="516"/>
      <c r="H42" s="517"/>
      <c r="I42" s="531"/>
      <c r="J42" s="534"/>
      <c r="K42" s="518"/>
      <c r="L42" s="533"/>
      <c r="M42" s="534"/>
      <c r="N42" s="518"/>
      <c r="O42" s="517"/>
      <c r="P42" s="533"/>
      <c r="Q42" s="534"/>
      <c r="R42" s="518"/>
      <c r="S42" s="518"/>
    </row>
    <row r="43" spans="1:19" s="514" customFormat="1">
      <c r="A43" s="536"/>
      <c r="B43" s="521">
        <v>1</v>
      </c>
      <c r="C43" s="414"/>
      <c r="D43" s="416"/>
      <c r="E43" s="417"/>
      <c r="F43" s="530"/>
      <c r="G43" s="516"/>
      <c r="H43" s="517"/>
      <c r="I43" s="531"/>
      <c r="J43" s="534"/>
      <c r="K43" s="518"/>
      <c r="L43" s="533"/>
      <c r="M43" s="534"/>
      <c r="N43" s="518"/>
      <c r="O43" s="517"/>
      <c r="P43" s="533"/>
      <c r="Q43" s="534"/>
      <c r="R43" s="518"/>
      <c r="S43" s="518"/>
    </row>
    <row r="44" spans="1:19" s="514" customFormat="1">
      <c r="A44" s="449"/>
      <c r="B44" s="489"/>
      <c r="C44" s="489"/>
      <c r="D44" s="490"/>
      <c r="E44" s="490"/>
      <c r="F44" s="519"/>
      <c r="G44" s="489"/>
      <c r="H44" s="491"/>
      <c r="I44" s="489"/>
      <c r="J44" s="492"/>
      <c r="K44" s="492"/>
      <c r="L44" s="493"/>
      <c r="M44" s="492"/>
      <c r="N44" s="492"/>
      <c r="O44" s="491"/>
      <c r="P44" s="493"/>
      <c r="Q44" s="492"/>
      <c r="R44" s="492"/>
      <c r="S44" s="494"/>
    </row>
    <row r="45" spans="1:19" s="514" customFormat="1">
      <c r="A45" s="536"/>
      <c r="B45" s="521">
        <v>2</v>
      </c>
      <c r="C45" s="414"/>
      <c r="D45" s="416"/>
      <c r="E45" s="417"/>
      <c r="F45" s="530"/>
      <c r="G45" s="516"/>
      <c r="H45" s="517"/>
      <c r="I45" s="531"/>
      <c r="J45" s="534"/>
      <c r="K45" s="516"/>
      <c r="L45" s="533"/>
      <c r="M45" s="534"/>
      <c r="N45" s="518"/>
      <c r="O45" s="517"/>
      <c r="P45" s="535"/>
      <c r="Q45" s="534"/>
      <c r="R45" s="518"/>
      <c r="S45" s="518"/>
    </row>
    <row r="46" spans="1:19" s="514" customFormat="1">
      <c r="A46" s="536"/>
      <c r="B46" s="521">
        <v>1</v>
      </c>
      <c r="C46" s="414"/>
      <c r="D46" s="416"/>
      <c r="E46" s="417"/>
      <c r="F46" s="530"/>
      <c r="G46" s="516"/>
      <c r="H46" s="517"/>
      <c r="I46" s="531"/>
      <c r="J46" s="534"/>
      <c r="K46" s="516"/>
      <c r="L46" s="533"/>
      <c r="M46" s="534"/>
      <c r="N46" s="518"/>
      <c r="O46" s="517"/>
      <c r="P46" s="535"/>
      <c r="Q46" s="534"/>
      <c r="R46" s="518"/>
      <c r="S46" s="518"/>
    </row>
    <row r="47" spans="1:19" s="514" customFormat="1">
      <c r="A47" s="449"/>
      <c r="B47" s="489"/>
      <c r="C47" s="489"/>
      <c r="D47" s="490"/>
      <c r="E47" s="490"/>
      <c r="F47" s="519"/>
      <c r="G47" s="489"/>
      <c r="H47" s="491"/>
      <c r="I47" s="489"/>
      <c r="J47" s="492"/>
      <c r="K47" s="492"/>
      <c r="L47" s="493"/>
      <c r="M47" s="492"/>
      <c r="N47" s="492"/>
      <c r="O47" s="491"/>
      <c r="P47" s="493"/>
      <c r="Q47" s="492"/>
      <c r="R47" s="492"/>
      <c r="S47" s="494"/>
    </row>
    <row r="48" spans="1:19" s="514" customFormat="1">
      <c r="A48" s="536"/>
      <c r="B48" s="521">
        <v>2</v>
      </c>
      <c r="C48" s="414"/>
      <c r="D48" s="416"/>
      <c r="E48" s="417"/>
      <c r="F48" s="530"/>
      <c r="G48" s="516"/>
      <c r="H48" s="517"/>
      <c r="I48" s="531"/>
      <c r="J48" s="534"/>
      <c r="K48" s="518"/>
      <c r="L48" s="533"/>
      <c r="M48" s="534"/>
      <c r="N48" s="518"/>
      <c r="O48" s="517"/>
      <c r="P48" s="535"/>
      <c r="Q48" s="534"/>
      <c r="R48" s="518"/>
      <c r="S48" s="518"/>
    </row>
    <row r="49" spans="1:19" s="514" customFormat="1">
      <c r="A49" s="536"/>
      <c r="B49" s="521">
        <v>1</v>
      </c>
      <c r="C49" s="414"/>
      <c r="D49" s="416"/>
      <c r="E49" s="417"/>
      <c r="F49" s="530"/>
      <c r="G49" s="516"/>
      <c r="H49" s="517"/>
      <c r="I49" s="531"/>
      <c r="J49" s="534"/>
      <c r="K49" s="518"/>
      <c r="L49" s="533"/>
      <c r="M49" s="534"/>
      <c r="N49" s="518"/>
      <c r="O49" s="517"/>
      <c r="P49" s="535"/>
      <c r="Q49" s="534"/>
      <c r="R49" s="518"/>
      <c r="S49" s="518"/>
    </row>
    <row r="50" spans="1:19" s="641" customFormat="1" ht="14.5">
      <c r="A50" s="92" t="s">
        <v>219</v>
      </c>
      <c r="B50" s="92"/>
      <c r="C50" s="213"/>
      <c r="D50" s="213"/>
      <c r="E50" s="213"/>
      <c r="F50" s="92"/>
      <c r="G50" s="92"/>
      <c r="H50" s="92"/>
      <c r="I50" s="92"/>
      <c r="J50" s="92"/>
      <c r="K50" s="92"/>
      <c r="L50" s="92"/>
      <c r="M50" s="92"/>
      <c r="N50" s="92"/>
      <c r="O50" s="92"/>
      <c r="P50" s="92"/>
      <c r="Q50" s="92"/>
      <c r="R50" s="92"/>
      <c r="S50" s="92"/>
    </row>
    <row r="51" spans="1:19" s="641" customFormat="1" ht="14.5">
      <c r="A51" s="91" t="s">
        <v>218</v>
      </c>
      <c r="B51" s="91"/>
      <c r="C51" s="214"/>
      <c r="D51" s="214"/>
      <c r="E51" s="214"/>
      <c r="F51" s="91"/>
      <c r="G51" s="91"/>
      <c r="H51" s="91"/>
      <c r="I51" s="91"/>
      <c r="J51" s="91"/>
      <c r="K51" s="91"/>
      <c r="L51" s="91"/>
      <c r="M51" s="91"/>
      <c r="N51" s="91"/>
      <c r="O51" s="91"/>
      <c r="P51" s="91"/>
      <c r="Q51" s="91"/>
      <c r="R51" s="91"/>
      <c r="S51" s="91"/>
    </row>
  </sheetData>
  <mergeCells count="7">
    <mergeCell ref="Q1:S1"/>
    <mergeCell ref="A1:A2"/>
    <mergeCell ref="B1:B2"/>
    <mergeCell ref="C1:E1"/>
    <mergeCell ref="F1:I1"/>
    <mergeCell ref="J1:L1"/>
    <mergeCell ref="M1:P1"/>
  </mergeCells>
  <printOptions horizontalCentered="1" verticalCentered="1"/>
  <pageMargins left="0.27" right="0.19" top="0.32" bottom="0.35" header="0.42" footer="0.18"/>
  <pageSetup scale="60" fitToHeight="2" orientation="landscape" r:id="rId1"/>
  <headerFooter scaleWithDoc="0" alignWithMargins="0">
    <oddHeader>&amp;C&amp;12&amp;A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V81"/>
  <sheetViews>
    <sheetView workbookViewId="0">
      <selection activeCell="I20" sqref="I20"/>
    </sheetView>
  </sheetViews>
  <sheetFormatPr defaultColWidth="9.1796875" defaultRowHeight="14.5"/>
  <cols>
    <col min="1" max="1" width="8.7265625" style="650" customWidth="1"/>
    <col min="2" max="2" width="13.1796875" style="410" bestFit="1" customWidth="1"/>
    <col min="3" max="5" width="2.7265625" style="410" customWidth="1"/>
    <col min="6" max="6" width="11.26953125" style="410" customWidth="1"/>
    <col min="7" max="7" width="7.81640625" style="410" customWidth="1"/>
    <col min="8" max="8" width="7.26953125" style="410" customWidth="1"/>
    <col min="9" max="9" width="8.54296875" style="410" customWidth="1"/>
    <col min="10" max="11" width="8.453125" style="410" customWidth="1"/>
    <col min="12" max="14" width="9.1796875" style="410"/>
    <col min="15" max="15" width="7.26953125" style="410" customWidth="1"/>
    <col min="16" max="16" width="7.453125" style="410" customWidth="1"/>
    <col min="17" max="17" width="9.1796875" style="410"/>
    <col min="18" max="18" width="8.54296875" style="410" customWidth="1"/>
    <col min="19" max="19" width="6.54296875" style="410" customWidth="1"/>
    <col min="20" max="16384" width="9.1796875" style="410"/>
  </cols>
  <sheetData>
    <row r="1" spans="1:48" s="645" customFormat="1" ht="27.65" customHeight="1">
      <c r="A1" s="946" t="s">
        <v>49</v>
      </c>
      <c r="B1" s="962" t="s">
        <v>48</v>
      </c>
      <c r="C1" s="964" t="s">
        <v>21</v>
      </c>
      <c r="D1" s="965"/>
      <c r="E1" s="965"/>
      <c r="F1" s="952" t="s">
        <v>22</v>
      </c>
      <c r="G1" s="953"/>
      <c r="H1" s="953"/>
      <c r="I1" s="954"/>
      <c r="J1" s="966" t="s">
        <v>23</v>
      </c>
      <c r="K1" s="967"/>
      <c r="L1" s="968"/>
      <c r="M1" s="959" t="s">
        <v>220</v>
      </c>
      <c r="N1" s="960"/>
      <c r="O1" s="960"/>
      <c r="P1" s="969"/>
      <c r="Q1" s="959" t="s">
        <v>167</v>
      </c>
      <c r="R1" s="960"/>
      <c r="S1" s="961"/>
    </row>
    <row r="2" spans="1:48" s="646" customFormat="1" ht="24.65" customHeight="1" thickBot="1">
      <c r="A2" s="947"/>
      <c r="B2" s="963"/>
      <c r="C2" s="816" t="s">
        <v>302</v>
      </c>
      <c r="D2" s="817" t="s">
        <v>305</v>
      </c>
      <c r="E2" s="817" t="s">
        <v>1</v>
      </c>
      <c r="F2" s="655" t="s">
        <v>2</v>
      </c>
      <c r="G2" s="633" t="s">
        <v>87</v>
      </c>
      <c r="H2" s="633" t="s">
        <v>88</v>
      </c>
      <c r="I2" s="634" t="s">
        <v>89</v>
      </c>
      <c r="J2" s="635" t="s">
        <v>90</v>
      </c>
      <c r="K2" s="656" t="s">
        <v>255</v>
      </c>
      <c r="L2" s="633" t="s">
        <v>91</v>
      </c>
      <c r="M2" s="635" t="s">
        <v>92</v>
      </c>
      <c r="N2" s="657" t="s">
        <v>256</v>
      </c>
      <c r="O2" s="636" t="s">
        <v>93</v>
      </c>
      <c r="P2" s="657" t="s">
        <v>10</v>
      </c>
      <c r="Q2" s="637" t="s">
        <v>94</v>
      </c>
      <c r="R2" s="656" t="s">
        <v>39</v>
      </c>
      <c r="S2" s="659" t="s">
        <v>40</v>
      </c>
    </row>
    <row r="3" spans="1:48" s="638" customFormat="1" ht="12.5">
      <c r="A3" s="204" t="s">
        <v>29</v>
      </c>
      <c r="B3" s="511" t="s">
        <v>32</v>
      </c>
      <c r="C3" s="384"/>
      <c r="D3" s="384"/>
      <c r="E3" s="385"/>
      <c r="F3" s="510"/>
      <c r="G3" s="204"/>
      <c r="H3" s="205"/>
      <c r="I3" s="208"/>
      <c r="J3" s="207"/>
      <c r="K3" s="206"/>
      <c r="L3" s="209"/>
      <c r="M3" s="210"/>
      <c r="N3" s="206"/>
      <c r="O3" s="205"/>
      <c r="P3" s="209"/>
      <c r="Q3" s="210"/>
      <c r="R3" s="206"/>
      <c r="S3" s="206"/>
    </row>
    <row r="4" spans="1:48" s="638" customFormat="1" ht="12.5">
      <c r="A4" s="204" t="s">
        <v>317</v>
      </c>
      <c r="B4" s="211" t="s">
        <v>316</v>
      </c>
      <c r="C4" s="386"/>
      <c r="D4" s="384"/>
      <c r="E4" s="385"/>
      <c r="F4" s="510"/>
      <c r="G4" s="204"/>
      <c r="H4" s="205"/>
      <c r="I4" s="208"/>
      <c r="J4" s="207"/>
      <c r="K4" s="204"/>
      <c r="L4" s="209"/>
      <c r="M4" s="210"/>
      <c r="N4" s="206"/>
      <c r="O4" s="205"/>
      <c r="P4" s="209"/>
      <c r="Q4" s="210"/>
      <c r="R4" s="206"/>
      <c r="S4" s="206"/>
    </row>
    <row r="5" spans="1:48" s="638" customFormat="1" ht="12.5">
      <c r="A5" s="748" t="s">
        <v>315</v>
      </c>
      <c r="B5" s="748" t="s">
        <v>312</v>
      </c>
      <c r="C5" s="386"/>
      <c r="D5" s="384"/>
      <c r="E5" s="385"/>
      <c r="F5" s="510"/>
      <c r="G5" s="204"/>
      <c r="H5" s="205"/>
      <c r="I5" s="208"/>
      <c r="J5" s="207"/>
      <c r="K5" s="204"/>
      <c r="L5" s="209"/>
      <c r="M5" s="210"/>
      <c r="N5" s="206"/>
      <c r="O5" s="205"/>
      <c r="P5" s="209"/>
      <c r="Q5" s="210"/>
      <c r="R5" s="206"/>
      <c r="S5" s="206"/>
    </row>
    <row r="6" spans="1:48" s="859" customFormat="1" ht="13">
      <c r="A6" s="384" t="s">
        <v>313</v>
      </c>
      <c r="B6" s="862" t="s">
        <v>314</v>
      </c>
      <c r="C6" s="386"/>
      <c r="D6" s="384"/>
      <c r="E6" s="863"/>
      <c r="F6" s="864"/>
      <c r="G6" s="865"/>
      <c r="H6" s="866"/>
      <c r="I6" s="867"/>
      <c r="J6" s="868"/>
      <c r="K6" s="869"/>
      <c r="L6" s="870"/>
      <c r="M6" s="871"/>
      <c r="N6" s="869"/>
      <c r="O6" s="866"/>
      <c r="P6" s="870"/>
      <c r="Q6" s="871"/>
      <c r="R6" s="869"/>
      <c r="S6" s="869"/>
      <c r="W6" s="860"/>
      <c r="X6" s="860"/>
      <c r="Y6" s="861"/>
      <c r="Z6" s="861"/>
      <c r="AA6" s="861"/>
      <c r="AB6" s="861"/>
      <c r="AC6" s="861"/>
      <c r="AD6" s="861"/>
      <c r="AE6" s="861"/>
      <c r="AF6" s="861"/>
      <c r="AG6" s="861"/>
      <c r="AH6" s="861"/>
      <c r="AI6" s="861"/>
      <c r="AJ6" s="861"/>
      <c r="AK6" s="861"/>
      <c r="AL6" s="861"/>
      <c r="AM6" s="861"/>
      <c r="AN6" s="861"/>
      <c r="AO6" s="861"/>
      <c r="AP6" s="861"/>
      <c r="AQ6" s="861"/>
      <c r="AR6" s="861"/>
      <c r="AS6" s="861"/>
      <c r="AT6" s="861"/>
      <c r="AU6" s="861"/>
      <c r="AV6" s="861"/>
    </row>
    <row r="7" spans="1:48" s="638" customFormat="1" ht="13.5" thickBot="1">
      <c r="A7" s="760" t="s">
        <v>357</v>
      </c>
      <c r="B7" s="761"/>
      <c r="C7" s="762"/>
      <c r="D7" s="763"/>
      <c r="E7" s="763"/>
      <c r="F7" s="764"/>
      <c r="G7" s="765"/>
      <c r="H7" s="766"/>
      <c r="I7" s="767"/>
      <c r="J7" s="768"/>
      <c r="K7" s="769"/>
      <c r="L7" s="770"/>
      <c r="M7" s="768"/>
      <c r="N7" s="769"/>
      <c r="O7" s="767"/>
      <c r="P7" s="770"/>
      <c r="Q7" s="768"/>
      <c r="R7" s="769"/>
      <c r="S7" s="771"/>
    </row>
    <row r="8" spans="1:48" s="638" customFormat="1" ht="12.5">
      <c r="A8" s="204" t="s">
        <v>29</v>
      </c>
      <c r="B8" s="511" t="s">
        <v>32</v>
      </c>
      <c r="C8" s="384"/>
      <c r="D8" s="384"/>
      <c r="E8" s="385"/>
      <c r="F8" s="510"/>
      <c r="G8" s="204"/>
      <c r="H8" s="205"/>
      <c r="I8" s="208"/>
      <c r="J8" s="207"/>
      <c r="K8" s="206"/>
      <c r="L8" s="209"/>
      <c r="M8" s="210"/>
      <c r="N8" s="206"/>
      <c r="O8" s="205"/>
      <c r="P8" s="209"/>
      <c r="Q8" s="210"/>
      <c r="R8" s="206"/>
      <c r="S8" s="206"/>
    </row>
    <row r="9" spans="1:48" s="638" customFormat="1" ht="12.5">
      <c r="A9" s="204" t="s">
        <v>30</v>
      </c>
      <c r="B9" s="211" t="s">
        <v>31</v>
      </c>
      <c r="C9" s="386"/>
      <c r="D9" s="384"/>
      <c r="E9" s="385"/>
      <c r="F9" s="510"/>
      <c r="G9" s="204"/>
      <c r="H9" s="205"/>
      <c r="I9" s="208"/>
      <c r="J9" s="207"/>
      <c r="K9" s="204"/>
      <c r="L9" s="209"/>
      <c r="M9" s="210"/>
      <c r="N9" s="206"/>
      <c r="O9" s="205"/>
      <c r="P9" s="209"/>
      <c r="Q9" s="210"/>
      <c r="R9" s="206"/>
      <c r="S9" s="206"/>
    </row>
    <row r="10" spans="1:48" s="638" customFormat="1" ht="12.5">
      <c r="A10" s="748" t="s">
        <v>315</v>
      </c>
      <c r="B10" s="748" t="s">
        <v>312</v>
      </c>
      <c r="C10" s="386"/>
      <c r="D10" s="384"/>
      <c r="E10" s="385"/>
      <c r="F10" s="510"/>
      <c r="G10" s="204"/>
      <c r="H10" s="205"/>
      <c r="I10" s="208"/>
      <c r="J10" s="207"/>
      <c r="K10" s="204"/>
      <c r="L10" s="209"/>
      <c r="M10" s="210"/>
      <c r="N10" s="206"/>
      <c r="O10" s="205"/>
      <c r="P10" s="209"/>
      <c r="Q10" s="210"/>
      <c r="R10" s="206"/>
      <c r="S10" s="206"/>
    </row>
    <row r="11" spans="1:48" s="859" customFormat="1" ht="13">
      <c r="A11" s="384" t="s">
        <v>313</v>
      </c>
      <c r="B11" s="862" t="s">
        <v>314</v>
      </c>
      <c r="C11" s="386"/>
      <c r="D11" s="384"/>
      <c r="E11" s="863"/>
      <c r="F11" s="864"/>
      <c r="G11" s="865"/>
      <c r="H11" s="866"/>
      <c r="I11" s="867"/>
      <c r="J11" s="868"/>
      <c r="K11" s="869"/>
      <c r="L11" s="870"/>
      <c r="M11" s="871"/>
      <c r="N11" s="869"/>
      <c r="O11" s="866"/>
      <c r="P11" s="870"/>
      <c r="Q11" s="871"/>
      <c r="R11" s="869"/>
      <c r="S11" s="869"/>
      <c r="W11" s="860"/>
      <c r="X11" s="860"/>
      <c r="Y11" s="861"/>
      <c r="Z11" s="861"/>
      <c r="AA11" s="861"/>
      <c r="AB11" s="861"/>
      <c r="AC11" s="861"/>
      <c r="AD11" s="861"/>
      <c r="AE11" s="861"/>
      <c r="AF11" s="861"/>
      <c r="AG11" s="861"/>
      <c r="AH11" s="861"/>
      <c r="AI11" s="861"/>
      <c r="AJ11" s="861"/>
      <c r="AK11" s="861"/>
      <c r="AL11" s="861"/>
      <c r="AM11" s="861"/>
      <c r="AN11" s="861"/>
      <c r="AO11" s="861"/>
      <c r="AP11" s="861"/>
      <c r="AQ11" s="861"/>
      <c r="AR11" s="861"/>
      <c r="AS11" s="861"/>
      <c r="AT11" s="861"/>
      <c r="AU11" s="861"/>
      <c r="AV11" s="861"/>
    </row>
    <row r="12" spans="1:48" s="638" customFormat="1" ht="13">
      <c r="A12" s="780" t="s">
        <v>317</v>
      </c>
      <c r="B12" s="781" t="s">
        <v>316</v>
      </c>
      <c r="C12" s="775"/>
      <c r="D12" s="776"/>
      <c r="E12" s="783"/>
      <c r="F12" s="782"/>
      <c r="G12" s="777"/>
      <c r="H12" s="778"/>
      <c r="I12" s="785"/>
      <c r="J12" s="784"/>
      <c r="K12" s="779"/>
      <c r="L12" s="787"/>
      <c r="M12" s="786"/>
      <c r="N12" s="779"/>
      <c r="O12" s="778"/>
      <c r="P12" s="787"/>
      <c r="Q12" s="786"/>
      <c r="R12" s="779"/>
      <c r="S12" s="779"/>
      <c r="W12" s="639"/>
      <c r="X12" s="639"/>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row>
    <row r="13" spans="1:48" s="638" customFormat="1" ht="13.5" thickBot="1">
      <c r="A13" s="760" t="s">
        <v>355</v>
      </c>
      <c r="B13" s="761"/>
      <c r="C13" s="762"/>
      <c r="D13" s="763"/>
      <c r="E13" s="763"/>
      <c r="F13" s="764"/>
      <c r="G13" s="765"/>
      <c r="H13" s="766"/>
      <c r="I13" s="767"/>
      <c r="J13" s="768"/>
      <c r="K13" s="769"/>
      <c r="L13" s="770"/>
      <c r="M13" s="768"/>
      <c r="N13" s="769"/>
      <c r="O13" s="767"/>
      <c r="P13" s="770"/>
      <c r="Q13" s="768"/>
      <c r="R13" s="769"/>
      <c r="S13" s="771"/>
    </row>
    <row r="14" spans="1:48" s="638" customFormat="1" ht="12.5">
      <c r="A14" s="829" t="s">
        <v>29</v>
      </c>
      <c r="B14" s="829" t="s">
        <v>32</v>
      </c>
      <c r="C14" s="502"/>
      <c r="D14" s="502"/>
      <c r="E14" s="503"/>
      <c r="F14" s="504"/>
      <c r="G14" s="501"/>
      <c r="H14" s="509"/>
      <c r="I14" s="505"/>
      <c r="J14" s="506"/>
      <c r="K14" s="507"/>
      <c r="L14" s="508"/>
      <c r="M14" s="506"/>
      <c r="N14" s="507"/>
      <c r="O14" s="509"/>
      <c r="P14" s="508"/>
      <c r="Q14" s="506"/>
      <c r="R14" s="507"/>
      <c r="S14" s="507"/>
    </row>
    <row r="15" spans="1:48" s="638" customFormat="1" ht="12.5">
      <c r="A15" s="829" t="s">
        <v>30</v>
      </c>
      <c r="B15" s="829" t="s">
        <v>31</v>
      </c>
      <c r="C15" s="386"/>
      <c r="D15" s="384"/>
      <c r="E15" s="385"/>
      <c r="F15" s="510"/>
      <c r="G15" s="204"/>
      <c r="H15" s="205"/>
      <c r="I15" s="486"/>
      <c r="J15" s="210"/>
      <c r="K15" s="206"/>
      <c r="L15" s="209"/>
      <c r="M15" s="210"/>
      <c r="N15" s="206"/>
      <c r="O15" s="205"/>
      <c r="P15" s="209"/>
      <c r="Q15" s="210"/>
      <c r="R15" s="206"/>
      <c r="S15" s="206"/>
    </row>
    <row r="16" spans="1:48" s="638" customFormat="1" ht="12.5">
      <c r="A16" s="829" t="s">
        <v>315</v>
      </c>
      <c r="B16" s="829" t="s">
        <v>312</v>
      </c>
      <c r="C16" s="386"/>
      <c r="D16" s="384"/>
      <c r="E16" s="385"/>
      <c r="F16" s="510"/>
      <c r="G16" s="204"/>
      <c r="H16" s="205"/>
      <c r="I16" s="486"/>
      <c r="J16" s="210"/>
      <c r="K16" s="206"/>
      <c r="L16" s="209"/>
      <c r="M16" s="210"/>
      <c r="N16" s="206"/>
      <c r="O16" s="205"/>
      <c r="P16" s="209"/>
      <c r="Q16" s="210"/>
      <c r="R16" s="206"/>
      <c r="S16" s="206"/>
    </row>
    <row r="17" spans="1:48" s="638" customFormat="1" ht="13">
      <c r="A17" s="830" t="s">
        <v>20</v>
      </c>
      <c r="B17" s="830" t="s">
        <v>182</v>
      </c>
      <c r="C17" s="751"/>
      <c r="D17" s="752"/>
      <c r="E17" s="753"/>
      <c r="F17" s="754"/>
      <c r="G17" s="750"/>
      <c r="H17" s="755"/>
      <c r="I17" s="772"/>
      <c r="J17" s="756"/>
      <c r="K17" s="750"/>
      <c r="L17" s="758"/>
      <c r="M17" s="759"/>
      <c r="N17" s="757"/>
      <c r="O17" s="755"/>
      <c r="P17" s="758"/>
      <c r="Q17" s="759"/>
      <c r="R17" s="757"/>
      <c r="S17" s="757"/>
      <c r="W17" s="639"/>
      <c r="X17" s="639"/>
      <c r="Y17" s="640"/>
      <c r="Z17" s="640"/>
      <c r="AA17" s="640"/>
      <c r="AB17" s="640"/>
      <c r="AC17" s="640"/>
      <c r="AD17" s="640"/>
      <c r="AE17" s="640"/>
      <c r="AF17" s="640"/>
      <c r="AG17" s="640"/>
      <c r="AH17" s="640"/>
      <c r="AI17" s="640"/>
      <c r="AJ17" s="640"/>
      <c r="AK17" s="640"/>
      <c r="AL17" s="640"/>
      <c r="AM17" s="640"/>
      <c r="AN17" s="640"/>
      <c r="AO17" s="640"/>
      <c r="AP17" s="640"/>
      <c r="AQ17" s="640"/>
      <c r="AR17" s="640"/>
      <c r="AS17" s="640"/>
      <c r="AT17" s="640"/>
      <c r="AU17" s="640"/>
      <c r="AV17" s="640"/>
    </row>
    <row r="18" spans="1:48" s="638" customFormat="1" ht="13">
      <c r="A18" s="773" t="s">
        <v>313</v>
      </c>
      <c r="B18" s="773" t="s">
        <v>333</v>
      </c>
      <c r="C18" s="775"/>
      <c r="D18" s="776"/>
      <c r="E18" s="783"/>
      <c r="F18" s="782"/>
      <c r="G18" s="777"/>
      <c r="H18" s="778"/>
      <c r="I18" s="788"/>
      <c r="J18" s="784"/>
      <c r="K18" s="777"/>
      <c r="L18" s="787"/>
      <c r="M18" s="786"/>
      <c r="N18" s="779"/>
      <c r="O18" s="778"/>
      <c r="P18" s="787"/>
      <c r="Q18" s="786"/>
      <c r="R18" s="779"/>
      <c r="S18" s="779"/>
      <c r="W18" s="639"/>
      <c r="X18" s="639"/>
      <c r="Y18" s="640"/>
      <c r="Z18" s="640"/>
      <c r="AA18" s="640"/>
      <c r="AB18" s="640"/>
      <c r="AC18" s="640"/>
      <c r="AD18" s="640"/>
      <c r="AE18" s="640"/>
      <c r="AF18" s="640"/>
      <c r="AG18" s="640"/>
      <c r="AH18" s="640"/>
      <c r="AI18" s="640"/>
      <c r="AJ18" s="640"/>
      <c r="AK18" s="640"/>
      <c r="AL18" s="640"/>
      <c r="AM18" s="640"/>
      <c r="AN18" s="640"/>
      <c r="AO18" s="640"/>
      <c r="AP18" s="640"/>
      <c r="AQ18" s="640"/>
      <c r="AR18" s="640"/>
      <c r="AS18" s="640"/>
      <c r="AT18" s="640"/>
      <c r="AU18" s="640"/>
      <c r="AV18" s="640"/>
    </row>
    <row r="19" spans="1:48" s="638" customFormat="1" ht="13.5" thickBot="1">
      <c r="A19" s="774" t="s">
        <v>317</v>
      </c>
      <c r="B19" s="774" t="s">
        <v>316</v>
      </c>
      <c r="C19" s="775"/>
      <c r="D19" s="776"/>
      <c r="E19" s="783"/>
      <c r="F19" s="782"/>
      <c r="G19" s="777"/>
      <c r="H19" s="778"/>
      <c r="I19" s="788"/>
      <c r="J19" s="784"/>
      <c r="K19" s="777"/>
      <c r="L19" s="787"/>
      <c r="M19" s="786"/>
      <c r="N19" s="779"/>
      <c r="O19" s="778"/>
      <c r="P19" s="787"/>
      <c r="Q19" s="786"/>
      <c r="R19" s="779"/>
      <c r="S19" s="779"/>
      <c r="W19" s="639"/>
      <c r="X19" s="639"/>
      <c r="Y19" s="640"/>
      <c r="Z19" s="640"/>
      <c r="AA19" s="640"/>
      <c r="AB19" s="640"/>
      <c r="AC19" s="640"/>
      <c r="AD19" s="640"/>
      <c r="AE19" s="640"/>
      <c r="AF19" s="640"/>
      <c r="AG19" s="640"/>
      <c r="AH19" s="640"/>
      <c r="AI19" s="640"/>
      <c r="AJ19" s="640"/>
      <c r="AK19" s="640"/>
      <c r="AL19" s="640"/>
      <c r="AM19" s="640"/>
      <c r="AN19" s="640"/>
      <c r="AO19" s="640"/>
      <c r="AP19" s="640"/>
      <c r="AQ19" s="640"/>
      <c r="AR19" s="640"/>
      <c r="AS19" s="640"/>
      <c r="AT19" s="640"/>
      <c r="AU19" s="640"/>
      <c r="AV19" s="640"/>
    </row>
    <row r="20" spans="1:48" s="638" customFormat="1" ht="13.5" thickBot="1">
      <c r="A20" s="760" t="s">
        <v>343</v>
      </c>
      <c r="B20" s="761"/>
      <c r="C20" s="762"/>
      <c r="D20" s="763"/>
      <c r="E20" s="763"/>
      <c r="F20" s="764"/>
      <c r="G20" s="765"/>
      <c r="H20" s="766"/>
      <c r="I20" s="767"/>
      <c r="J20" s="768"/>
      <c r="K20" s="769"/>
      <c r="L20" s="770"/>
      <c r="M20" s="768"/>
      <c r="N20" s="769"/>
      <c r="O20" s="767"/>
      <c r="P20" s="789"/>
      <c r="Q20" s="769"/>
      <c r="R20" s="769"/>
      <c r="S20" s="771"/>
    </row>
    <row r="21" spans="1:48" ht="12" customHeight="1">
      <c r="A21" s="448"/>
      <c r="B21" s="434"/>
      <c r="C21" s="433"/>
      <c r="D21" s="435"/>
      <c r="E21" s="435"/>
      <c r="F21" s="436"/>
      <c r="G21" s="433"/>
      <c r="H21" s="437"/>
      <c r="I21" s="433"/>
      <c r="J21" s="438"/>
      <c r="K21" s="433"/>
      <c r="L21" s="439"/>
      <c r="M21" s="438"/>
      <c r="N21" s="438"/>
      <c r="O21" s="437"/>
      <c r="P21" s="433"/>
      <c r="Q21" s="438"/>
      <c r="R21" s="438"/>
      <c r="S21" s="438"/>
    </row>
    <row r="22" spans="1:48" ht="12" customHeight="1">
      <c r="A22" s="418"/>
      <c r="B22" s="414">
        <v>3</v>
      </c>
      <c r="C22" s="414"/>
      <c r="D22" s="416"/>
      <c r="E22" s="417"/>
      <c r="F22" s="431"/>
      <c r="G22" s="414"/>
      <c r="H22" s="419"/>
      <c r="I22" s="420"/>
      <c r="J22" s="423"/>
      <c r="K22" s="421"/>
      <c r="L22" s="422"/>
      <c r="M22" s="423"/>
      <c r="N22" s="421"/>
      <c r="O22" s="419"/>
      <c r="P22" s="422"/>
      <c r="Q22" s="423"/>
      <c r="R22" s="421"/>
      <c r="S22" s="421"/>
    </row>
    <row r="23" spans="1:48" ht="12" customHeight="1">
      <c r="A23" s="418"/>
      <c r="B23" s="414">
        <v>2</v>
      </c>
      <c r="C23" s="414"/>
      <c r="D23" s="416"/>
      <c r="E23" s="417"/>
      <c r="F23" s="431"/>
      <c r="G23" s="414"/>
      <c r="H23" s="419"/>
      <c r="I23" s="420"/>
      <c r="J23" s="423"/>
      <c r="K23" s="421"/>
      <c r="L23" s="422"/>
      <c r="M23" s="423"/>
      <c r="N23" s="421"/>
      <c r="O23" s="419"/>
      <c r="P23" s="422"/>
      <c r="Q23" s="423"/>
      <c r="R23" s="421"/>
      <c r="S23" s="421"/>
    </row>
    <row r="24" spans="1:48" ht="12" customHeight="1">
      <c r="A24" s="424"/>
      <c r="B24" s="411">
        <v>1</v>
      </c>
      <c r="C24" s="411"/>
      <c r="D24" s="412"/>
      <c r="E24" s="413"/>
      <c r="F24" s="430"/>
      <c r="G24" s="411"/>
      <c r="H24" s="425"/>
      <c r="I24" s="426"/>
      <c r="J24" s="429"/>
      <c r="K24" s="427"/>
      <c r="L24" s="428"/>
      <c r="M24" s="429"/>
      <c r="N24" s="427"/>
      <c r="O24" s="425"/>
      <c r="P24" s="428"/>
      <c r="Q24" s="429"/>
      <c r="R24" s="427"/>
      <c r="S24" s="427"/>
    </row>
    <row r="25" spans="1:48" ht="12" customHeight="1">
      <c r="A25" s="449"/>
      <c r="B25" s="450"/>
      <c r="C25" s="450"/>
      <c r="D25" s="451"/>
      <c r="E25" s="451"/>
      <c r="F25" s="452"/>
      <c r="G25" s="450"/>
      <c r="H25" s="453"/>
      <c r="I25" s="450"/>
      <c r="J25" s="454"/>
      <c r="K25" s="454"/>
      <c r="L25" s="455"/>
      <c r="M25" s="454"/>
      <c r="N25" s="454"/>
      <c r="O25" s="453"/>
      <c r="P25" s="455"/>
      <c r="Q25" s="454"/>
      <c r="R25" s="454"/>
      <c r="S25" s="456"/>
    </row>
    <row r="26" spans="1:48" ht="12" customHeight="1">
      <c r="A26" s="424"/>
      <c r="B26" s="411">
        <v>3</v>
      </c>
      <c r="C26" s="411"/>
      <c r="D26" s="412"/>
      <c r="E26" s="413"/>
      <c r="F26" s="430"/>
      <c r="G26" s="411"/>
      <c r="H26" s="425"/>
      <c r="I26" s="426"/>
      <c r="J26" s="429"/>
      <c r="K26" s="427"/>
      <c r="L26" s="428"/>
      <c r="M26" s="429"/>
      <c r="N26" s="427"/>
      <c r="O26" s="425"/>
      <c r="P26" s="428"/>
      <c r="Q26" s="429"/>
      <c r="R26" s="427"/>
      <c r="S26" s="427"/>
    </row>
    <row r="27" spans="1:48" ht="12" customHeight="1">
      <c r="A27" s="424"/>
      <c r="B27" s="411">
        <v>2</v>
      </c>
      <c r="C27" s="411"/>
      <c r="D27" s="412"/>
      <c r="E27" s="413"/>
      <c r="F27" s="430"/>
      <c r="G27" s="411"/>
      <c r="H27" s="425"/>
      <c r="I27" s="426"/>
      <c r="J27" s="429"/>
      <c r="K27" s="427"/>
      <c r="L27" s="428"/>
      <c r="M27" s="429"/>
      <c r="N27" s="427"/>
      <c r="O27" s="425"/>
      <c r="P27" s="428"/>
      <c r="Q27" s="429"/>
      <c r="R27" s="427"/>
      <c r="S27" s="427"/>
    </row>
    <row r="28" spans="1:48" ht="12" customHeight="1">
      <c r="A28" s="424"/>
      <c r="B28" s="411">
        <v>1</v>
      </c>
      <c r="C28" s="411"/>
      <c r="D28" s="412"/>
      <c r="E28" s="413"/>
      <c r="F28" s="430"/>
      <c r="G28" s="411"/>
      <c r="H28" s="425"/>
      <c r="I28" s="426"/>
      <c r="J28" s="429"/>
      <c r="K28" s="427"/>
      <c r="L28" s="428"/>
      <c r="M28" s="429"/>
      <c r="N28" s="427"/>
      <c r="O28" s="425"/>
      <c r="P28" s="428"/>
      <c r="Q28" s="429"/>
      <c r="R28" s="427"/>
      <c r="S28" s="427"/>
    </row>
    <row r="29" spans="1:48" ht="12" customHeight="1">
      <c r="A29" s="449"/>
      <c r="B29" s="450"/>
      <c r="C29" s="450"/>
      <c r="D29" s="451"/>
      <c r="E29" s="451"/>
      <c r="F29" s="452"/>
      <c r="G29" s="450"/>
      <c r="H29" s="453"/>
      <c r="I29" s="450"/>
      <c r="J29" s="454"/>
      <c r="K29" s="454"/>
      <c r="L29" s="455"/>
      <c r="M29" s="454"/>
      <c r="N29" s="454"/>
      <c r="O29" s="453"/>
      <c r="P29" s="455"/>
      <c r="Q29" s="454"/>
      <c r="R29" s="454"/>
      <c r="S29" s="456"/>
    </row>
    <row r="30" spans="1:48" ht="12" customHeight="1">
      <c r="A30" s="424"/>
      <c r="B30" s="411">
        <v>3</v>
      </c>
      <c r="C30" s="411"/>
      <c r="D30" s="412"/>
      <c r="E30" s="413"/>
      <c r="F30" s="430"/>
      <c r="G30" s="411"/>
      <c r="H30" s="425"/>
      <c r="I30" s="426"/>
      <c r="J30" s="429"/>
      <c r="K30" s="427"/>
      <c r="L30" s="428"/>
      <c r="M30" s="429"/>
      <c r="N30" s="427"/>
      <c r="O30" s="425"/>
      <c r="P30" s="428"/>
      <c r="Q30" s="429"/>
      <c r="R30" s="427"/>
      <c r="S30" s="427"/>
    </row>
    <row r="31" spans="1:48" ht="12" customHeight="1">
      <c r="A31" s="424"/>
      <c r="B31" s="411">
        <v>2</v>
      </c>
      <c r="C31" s="411"/>
      <c r="D31" s="412"/>
      <c r="E31" s="413"/>
      <c r="F31" s="430"/>
      <c r="G31" s="411"/>
      <c r="H31" s="425"/>
      <c r="I31" s="426"/>
      <c r="J31" s="429"/>
      <c r="K31" s="427"/>
      <c r="L31" s="428"/>
      <c r="M31" s="429"/>
      <c r="N31" s="427"/>
      <c r="O31" s="425"/>
      <c r="P31" s="428"/>
      <c r="Q31" s="429"/>
      <c r="R31" s="427"/>
      <c r="S31" s="427"/>
    </row>
    <row r="32" spans="1:48" ht="12" customHeight="1">
      <c r="A32" s="424"/>
      <c r="B32" s="411">
        <v>1</v>
      </c>
      <c r="C32" s="411"/>
      <c r="D32" s="412"/>
      <c r="E32" s="413"/>
      <c r="F32" s="430"/>
      <c r="G32" s="411"/>
      <c r="H32" s="425"/>
      <c r="I32" s="426"/>
      <c r="J32" s="429"/>
      <c r="K32" s="427"/>
      <c r="L32" s="428"/>
      <c r="M32" s="429"/>
      <c r="N32" s="427"/>
      <c r="O32" s="425"/>
      <c r="P32" s="428"/>
      <c r="Q32" s="429"/>
      <c r="R32" s="427"/>
      <c r="S32" s="427"/>
    </row>
    <row r="33" spans="1:19" ht="12" customHeight="1">
      <c r="A33" s="449"/>
      <c r="B33" s="450"/>
      <c r="C33" s="450"/>
      <c r="D33" s="451"/>
      <c r="E33" s="451"/>
      <c r="F33" s="452"/>
      <c r="G33" s="450"/>
      <c r="H33" s="453"/>
      <c r="I33" s="450"/>
      <c r="J33" s="454"/>
      <c r="K33" s="454"/>
      <c r="L33" s="455"/>
      <c r="M33" s="454"/>
      <c r="N33" s="454"/>
      <c r="O33" s="453"/>
      <c r="P33" s="455"/>
      <c r="Q33" s="454"/>
      <c r="R33" s="454"/>
      <c r="S33" s="456"/>
    </row>
    <row r="34" spans="1:19" ht="12" customHeight="1">
      <c r="A34" s="424"/>
      <c r="B34" s="411">
        <v>3</v>
      </c>
      <c r="C34" s="411"/>
      <c r="D34" s="412"/>
      <c r="E34" s="413"/>
      <c r="F34" s="430"/>
      <c r="G34" s="411"/>
      <c r="H34" s="425"/>
      <c r="I34" s="426"/>
      <c r="J34" s="429"/>
      <c r="K34" s="427"/>
      <c r="L34" s="428"/>
      <c r="M34" s="429"/>
      <c r="N34" s="427"/>
      <c r="O34" s="425"/>
      <c r="P34" s="428"/>
      <c r="Q34" s="429"/>
      <c r="R34" s="427"/>
      <c r="S34" s="427"/>
    </row>
    <row r="35" spans="1:19" ht="12" customHeight="1">
      <c r="A35" s="424"/>
      <c r="B35" s="411">
        <v>2</v>
      </c>
      <c r="C35" s="411"/>
      <c r="D35" s="412"/>
      <c r="E35" s="413"/>
      <c r="F35" s="430"/>
      <c r="G35" s="411"/>
      <c r="H35" s="425"/>
      <c r="I35" s="426"/>
      <c r="J35" s="429"/>
      <c r="K35" s="427"/>
      <c r="L35" s="428"/>
      <c r="M35" s="429"/>
      <c r="N35" s="427"/>
      <c r="O35" s="425"/>
      <c r="P35" s="428"/>
      <c r="Q35" s="429"/>
      <c r="R35" s="427"/>
      <c r="S35" s="427"/>
    </row>
    <row r="36" spans="1:19" ht="12" customHeight="1">
      <c r="A36" s="424"/>
      <c r="B36" s="411">
        <v>1</v>
      </c>
      <c r="C36" s="411"/>
      <c r="D36" s="412"/>
      <c r="E36" s="413"/>
      <c r="F36" s="430"/>
      <c r="G36" s="411"/>
      <c r="H36" s="425"/>
      <c r="I36" s="426"/>
      <c r="J36" s="429"/>
      <c r="K36" s="427"/>
      <c r="L36" s="428"/>
      <c r="M36" s="429"/>
      <c r="N36" s="427"/>
      <c r="O36" s="425"/>
      <c r="P36" s="428"/>
      <c r="Q36" s="429"/>
      <c r="R36" s="427"/>
      <c r="S36" s="427"/>
    </row>
    <row r="37" spans="1:19" ht="12" customHeight="1">
      <c r="A37" s="449"/>
      <c r="B37" s="450"/>
      <c r="C37" s="450"/>
      <c r="D37" s="451"/>
      <c r="E37" s="451"/>
      <c r="F37" s="452"/>
      <c r="G37" s="450"/>
      <c r="H37" s="453"/>
      <c r="I37" s="450"/>
      <c r="J37" s="454"/>
      <c r="K37" s="454"/>
      <c r="L37" s="455"/>
      <c r="M37" s="454"/>
      <c r="N37" s="454"/>
      <c r="O37" s="453"/>
      <c r="P37" s="455"/>
      <c r="Q37" s="454"/>
      <c r="R37" s="454"/>
      <c r="S37" s="456"/>
    </row>
    <row r="38" spans="1:19" ht="12" customHeight="1">
      <c r="A38" s="432"/>
      <c r="B38" s="415">
        <v>3</v>
      </c>
      <c r="C38" s="414"/>
      <c r="D38" s="416"/>
      <c r="E38" s="417"/>
      <c r="F38" s="431"/>
      <c r="G38" s="414"/>
      <c r="H38" s="419"/>
      <c r="I38" s="420"/>
      <c r="J38" s="423"/>
      <c r="K38" s="421"/>
      <c r="L38" s="422"/>
      <c r="M38" s="423"/>
      <c r="N38" s="421"/>
      <c r="O38" s="419"/>
      <c r="P38" s="420"/>
      <c r="Q38" s="423"/>
      <c r="R38" s="421"/>
      <c r="S38" s="421"/>
    </row>
    <row r="39" spans="1:19" ht="12" customHeight="1">
      <c r="A39" s="432"/>
      <c r="B39" s="415">
        <v>2</v>
      </c>
      <c r="C39" s="414"/>
      <c r="D39" s="416"/>
      <c r="E39" s="417"/>
      <c r="F39" s="431"/>
      <c r="G39" s="414"/>
      <c r="H39" s="419"/>
      <c r="I39" s="420"/>
      <c r="J39" s="423"/>
      <c r="K39" s="421"/>
      <c r="L39" s="422"/>
      <c r="M39" s="423"/>
      <c r="N39" s="421"/>
      <c r="O39" s="419"/>
      <c r="P39" s="420"/>
      <c r="Q39" s="423"/>
      <c r="R39" s="421"/>
      <c r="S39" s="421"/>
    </row>
    <row r="40" spans="1:19" ht="12" customHeight="1">
      <c r="A40" s="432"/>
      <c r="B40" s="415">
        <v>1</v>
      </c>
      <c r="C40" s="414"/>
      <c r="D40" s="416"/>
      <c r="E40" s="417"/>
      <c r="F40" s="431"/>
      <c r="G40" s="414"/>
      <c r="H40" s="419"/>
      <c r="I40" s="420"/>
      <c r="J40" s="423"/>
      <c r="K40" s="421"/>
      <c r="L40" s="422"/>
      <c r="M40" s="423"/>
      <c r="N40" s="421"/>
      <c r="O40" s="419"/>
      <c r="P40" s="420"/>
      <c r="Q40" s="423"/>
      <c r="R40" s="421"/>
      <c r="S40" s="421"/>
    </row>
    <row r="41" spans="1:19" ht="12" customHeight="1">
      <c r="A41" s="449"/>
      <c r="B41" s="450"/>
      <c r="C41" s="450"/>
      <c r="D41" s="451"/>
      <c r="E41" s="451"/>
      <c r="F41" s="452"/>
      <c r="G41" s="450"/>
      <c r="H41" s="453"/>
      <c r="I41" s="450"/>
      <c r="J41" s="454"/>
      <c r="K41" s="454"/>
      <c r="L41" s="455"/>
      <c r="M41" s="454"/>
      <c r="N41" s="454"/>
      <c r="O41" s="453"/>
      <c r="P41" s="455"/>
      <c r="Q41" s="454"/>
      <c r="R41" s="454"/>
      <c r="S41" s="456"/>
    </row>
    <row r="42" spans="1:19" ht="12" customHeight="1">
      <c r="A42" s="432"/>
      <c r="B42" s="415">
        <v>3</v>
      </c>
      <c r="C42" s="414"/>
      <c r="D42" s="416"/>
      <c r="E42" s="417"/>
      <c r="F42" s="431"/>
      <c r="G42" s="414"/>
      <c r="H42" s="419"/>
      <c r="I42" s="420"/>
      <c r="J42" s="423"/>
      <c r="K42" s="421"/>
      <c r="L42" s="422"/>
      <c r="M42" s="423"/>
      <c r="N42" s="421"/>
      <c r="O42" s="419"/>
      <c r="P42" s="422"/>
      <c r="Q42" s="423"/>
      <c r="R42" s="421"/>
      <c r="S42" s="421"/>
    </row>
    <row r="43" spans="1:19" ht="12" customHeight="1">
      <c r="A43" s="432"/>
      <c r="B43" s="415">
        <v>2</v>
      </c>
      <c r="C43" s="414"/>
      <c r="D43" s="416"/>
      <c r="E43" s="417"/>
      <c r="F43" s="431"/>
      <c r="G43" s="414"/>
      <c r="H43" s="419"/>
      <c r="I43" s="420"/>
      <c r="J43" s="423"/>
      <c r="K43" s="421"/>
      <c r="L43" s="422"/>
      <c r="M43" s="423"/>
      <c r="N43" s="421"/>
      <c r="O43" s="419"/>
      <c r="P43" s="422"/>
      <c r="Q43" s="423"/>
      <c r="R43" s="421"/>
      <c r="S43" s="421"/>
    </row>
    <row r="44" spans="1:19" ht="12" customHeight="1">
      <c r="A44" s="432"/>
      <c r="B44" s="415">
        <v>1</v>
      </c>
      <c r="C44" s="414"/>
      <c r="D44" s="416"/>
      <c r="E44" s="417"/>
      <c r="F44" s="431"/>
      <c r="G44" s="414"/>
      <c r="H44" s="419"/>
      <c r="I44" s="420"/>
      <c r="J44" s="423"/>
      <c r="K44" s="421"/>
      <c r="L44" s="422"/>
      <c r="M44" s="423"/>
      <c r="N44" s="421"/>
      <c r="O44" s="419"/>
      <c r="P44" s="422"/>
      <c r="Q44" s="423"/>
      <c r="R44" s="421"/>
      <c r="S44" s="421"/>
    </row>
    <row r="45" spans="1:19" ht="12" customHeight="1">
      <c r="A45" s="449"/>
      <c r="B45" s="450"/>
      <c r="C45" s="450"/>
      <c r="D45" s="451"/>
      <c r="E45" s="451"/>
      <c r="F45" s="452"/>
      <c r="G45" s="450"/>
      <c r="H45" s="453"/>
      <c r="I45" s="450"/>
      <c r="J45" s="454"/>
      <c r="K45" s="454"/>
      <c r="L45" s="455"/>
      <c r="M45" s="454"/>
      <c r="N45" s="454"/>
      <c r="O45" s="453"/>
      <c r="P45" s="455"/>
      <c r="Q45" s="454"/>
      <c r="R45" s="454"/>
      <c r="S45" s="456"/>
    </row>
    <row r="46" spans="1:19" ht="12" customHeight="1">
      <c r="A46" s="432"/>
      <c r="B46" s="415">
        <v>3</v>
      </c>
      <c r="C46" s="414"/>
      <c r="D46" s="416"/>
      <c r="E46" s="417"/>
      <c r="F46" s="431"/>
      <c r="G46" s="414"/>
      <c r="H46" s="419"/>
      <c r="I46" s="420"/>
      <c r="J46" s="423"/>
      <c r="K46" s="421"/>
      <c r="L46" s="422"/>
      <c r="M46" s="423"/>
      <c r="N46" s="421"/>
      <c r="O46" s="419"/>
      <c r="P46" s="420"/>
      <c r="Q46" s="423"/>
      <c r="R46" s="421"/>
      <c r="S46" s="421"/>
    </row>
    <row r="47" spans="1:19" ht="12" customHeight="1">
      <c r="A47" s="432"/>
      <c r="B47" s="415">
        <v>2</v>
      </c>
      <c r="C47" s="414"/>
      <c r="D47" s="416"/>
      <c r="E47" s="417"/>
      <c r="F47" s="431"/>
      <c r="G47" s="414"/>
      <c r="H47" s="419"/>
      <c r="I47" s="420"/>
      <c r="J47" s="423"/>
      <c r="K47" s="421"/>
      <c r="L47" s="422"/>
      <c r="M47" s="423"/>
      <c r="N47" s="421"/>
      <c r="O47" s="419"/>
      <c r="P47" s="420"/>
      <c r="Q47" s="423"/>
      <c r="R47" s="421"/>
      <c r="S47" s="421"/>
    </row>
    <row r="48" spans="1:19" ht="12" customHeight="1">
      <c r="A48" s="432"/>
      <c r="B48" s="415">
        <v>1</v>
      </c>
      <c r="C48" s="414"/>
      <c r="D48" s="416"/>
      <c r="E48" s="417"/>
      <c r="F48" s="431"/>
      <c r="G48" s="414"/>
      <c r="H48" s="419"/>
      <c r="I48" s="420"/>
      <c r="J48" s="423"/>
      <c r="K48" s="421"/>
      <c r="L48" s="422"/>
      <c r="M48" s="423"/>
      <c r="N48" s="421"/>
      <c r="O48" s="419"/>
      <c r="P48" s="420"/>
      <c r="Q48" s="423"/>
      <c r="R48" s="421"/>
      <c r="S48" s="421"/>
    </row>
    <row r="49" spans="1:19" ht="12" customHeight="1">
      <c r="A49" s="449"/>
      <c r="B49" s="450"/>
      <c r="C49" s="450"/>
      <c r="D49" s="451"/>
      <c r="E49" s="451"/>
      <c r="F49" s="452"/>
      <c r="G49" s="450"/>
      <c r="H49" s="453"/>
      <c r="I49" s="450"/>
      <c r="J49" s="454"/>
      <c r="K49" s="454"/>
      <c r="L49" s="455"/>
      <c r="M49" s="454"/>
      <c r="N49" s="454"/>
      <c r="O49" s="453"/>
      <c r="P49" s="455"/>
      <c r="Q49" s="454"/>
      <c r="R49" s="454"/>
      <c r="S49" s="456"/>
    </row>
    <row r="50" spans="1:19" ht="12" customHeight="1">
      <c r="A50" s="432"/>
      <c r="B50" s="415">
        <v>3</v>
      </c>
      <c r="C50" s="414"/>
      <c r="D50" s="416"/>
      <c r="E50" s="417"/>
      <c r="F50" s="431"/>
      <c r="G50" s="414"/>
      <c r="H50" s="419"/>
      <c r="I50" s="420"/>
      <c r="J50" s="423"/>
      <c r="K50" s="421"/>
      <c r="L50" s="422"/>
      <c r="M50" s="423"/>
      <c r="N50" s="421"/>
      <c r="O50" s="419"/>
      <c r="P50" s="420"/>
      <c r="Q50" s="423"/>
      <c r="R50" s="421"/>
      <c r="S50" s="421"/>
    </row>
    <row r="51" spans="1:19" ht="12" customHeight="1">
      <c r="A51" s="432"/>
      <c r="B51" s="415">
        <v>2</v>
      </c>
      <c r="C51" s="414"/>
      <c r="D51" s="416"/>
      <c r="E51" s="417"/>
      <c r="F51" s="431"/>
      <c r="G51" s="414"/>
      <c r="H51" s="419"/>
      <c r="I51" s="420"/>
      <c r="J51" s="423"/>
      <c r="K51" s="421"/>
      <c r="L51" s="422"/>
      <c r="M51" s="423"/>
      <c r="N51" s="421"/>
      <c r="O51" s="419"/>
      <c r="P51" s="420"/>
      <c r="Q51" s="423"/>
      <c r="R51" s="421"/>
      <c r="S51" s="421"/>
    </row>
    <row r="52" spans="1:19" ht="12" customHeight="1">
      <c r="A52" s="432"/>
      <c r="B52" s="415">
        <v>1</v>
      </c>
      <c r="C52" s="414"/>
      <c r="D52" s="416"/>
      <c r="E52" s="417"/>
      <c r="F52" s="431"/>
      <c r="G52" s="414"/>
      <c r="H52" s="419"/>
      <c r="I52" s="420"/>
      <c r="J52" s="423"/>
      <c r="K52" s="421"/>
      <c r="L52" s="422"/>
      <c r="M52" s="423"/>
      <c r="N52" s="421"/>
      <c r="O52" s="419"/>
      <c r="P52" s="420"/>
      <c r="Q52" s="423"/>
      <c r="R52" s="421"/>
      <c r="S52" s="421"/>
    </row>
    <row r="53" spans="1:19" ht="12" customHeight="1">
      <c r="A53" s="402"/>
      <c r="B53" s="403"/>
      <c r="C53" s="404"/>
      <c r="D53" s="405"/>
      <c r="E53" s="405"/>
      <c r="F53" s="401"/>
      <c r="G53" s="404"/>
      <c r="H53" s="406"/>
      <c r="I53" s="404"/>
      <c r="J53" s="404"/>
      <c r="K53" s="404"/>
      <c r="L53" s="408"/>
      <c r="M53" s="407"/>
      <c r="N53" s="407"/>
      <c r="O53" s="406"/>
      <c r="P53" s="404"/>
      <c r="Q53" s="407"/>
      <c r="R53" s="407"/>
      <c r="S53" s="407"/>
    </row>
    <row r="54" spans="1:19" ht="13" customHeight="1">
      <c r="A54" s="387" t="s">
        <v>221</v>
      </c>
      <c r="B54" s="91"/>
      <c r="C54" s="214"/>
      <c r="D54" s="86"/>
      <c r="E54" s="86"/>
      <c r="F54" s="362"/>
      <c r="G54" s="86"/>
      <c r="H54" s="86"/>
      <c r="I54" s="86"/>
      <c r="J54" s="86"/>
      <c r="K54" s="86"/>
      <c r="L54" s="86"/>
      <c r="M54" s="86"/>
      <c r="N54" s="86"/>
      <c r="O54" s="86"/>
      <c r="P54" s="86"/>
      <c r="Q54" s="86"/>
      <c r="R54" s="87"/>
      <c r="S54" s="87"/>
    </row>
    <row r="55" spans="1:19" ht="13" customHeight="1">
      <c r="A55" s="387" t="s">
        <v>222</v>
      </c>
      <c r="B55" s="91"/>
      <c r="C55" s="214"/>
      <c r="D55" s="86"/>
      <c r="E55" s="86"/>
      <c r="F55" s="362"/>
      <c r="G55" s="86"/>
      <c r="H55" s="86"/>
      <c r="I55" s="86"/>
      <c r="J55" s="86"/>
      <c r="K55" s="86"/>
      <c r="L55" s="86"/>
      <c r="M55" s="86"/>
      <c r="N55" s="86"/>
      <c r="O55" s="86"/>
      <c r="P55" s="86"/>
      <c r="Q55" s="86"/>
      <c r="R55" s="87"/>
      <c r="S55" s="87"/>
    </row>
    <row r="56" spans="1:19">
      <c r="A56" s="647"/>
      <c r="B56" s="86"/>
      <c r="C56" s="86"/>
      <c r="D56" s="86"/>
      <c r="E56" s="86"/>
      <c r="F56" s="362"/>
      <c r="G56" s="86"/>
      <c r="H56" s="86"/>
      <c r="I56" s="86"/>
      <c r="J56" s="86"/>
      <c r="K56" s="86"/>
      <c r="L56" s="86"/>
      <c r="M56" s="86"/>
      <c r="N56" s="86"/>
      <c r="O56" s="86"/>
      <c r="P56" s="86"/>
      <c r="Q56" s="86"/>
      <c r="R56" s="87"/>
      <c r="S56" s="87"/>
    </row>
    <row r="57" spans="1:19">
      <c r="A57" s="647"/>
      <c r="B57" s="86"/>
      <c r="C57" s="86"/>
      <c r="D57" s="86"/>
      <c r="E57" s="86"/>
      <c r="F57" s="362"/>
      <c r="G57" s="86"/>
      <c r="H57" s="86"/>
      <c r="I57" s="86"/>
      <c r="J57" s="86"/>
      <c r="K57" s="86"/>
      <c r="L57" s="86"/>
      <c r="M57" s="86"/>
      <c r="N57" s="86"/>
      <c r="O57" s="86"/>
      <c r="P57" s="86"/>
      <c r="Q57" s="86"/>
      <c r="R57" s="87"/>
      <c r="S57" s="87"/>
    </row>
    <row r="58" spans="1:19">
      <c r="A58" s="647"/>
      <c r="B58" s="86"/>
      <c r="C58" s="86"/>
      <c r="D58" s="86"/>
      <c r="E58" s="86"/>
      <c r="F58" s="362"/>
      <c r="G58" s="86"/>
      <c r="H58" s="86"/>
      <c r="I58" s="86"/>
      <c r="J58" s="86"/>
      <c r="K58" s="86"/>
      <c r="L58" s="86"/>
      <c r="M58" s="86"/>
      <c r="N58" s="86"/>
      <c r="O58" s="86"/>
      <c r="P58" s="86"/>
      <c r="Q58" s="86"/>
      <c r="R58" s="87"/>
      <c r="S58" s="87"/>
    </row>
    <row r="59" spans="1:19">
      <c r="A59" s="647"/>
      <c r="B59" s="86"/>
      <c r="C59" s="86"/>
      <c r="D59" s="86"/>
      <c r="E59" s="86"/>
      <c r="F59" s="362"/>
      <c r="G59" s="86"/>
      <c r="H59" s="86"/>
      <c r="I59" s="86"/>
      <c r="J59" s="86"/>
      <c r="K59" s="86"/>
      <c r="L59" s="86"/>
      <c r="M59" s="86"/>
      <c r="N59" s="86"/>
      <c r="O59" s="86"/>
      <c r="P59" s="86"/>
      <c r="Q59" s="86"/>
      <c r="R59" s="87"/>
      <c r="S59" s="87"/>
    </row>
    <row r="60" spans="1:19">
      <c r="A60" s="647"/>
      <c r="B60" s="86"/>
      <c r="C60" s="86"/>
      <c r="D60" s="86"/>
      <c r="E60" s="86"/>
      <c r="F60" s="362"/>
      <c r="G60" s="86"/>
      <c r="H60" s="86"/>
      <c r="I60" s="86"/>
      <c r="J60" s="86"/>
      <c r="K60" s="86"/>
      <c r="L60" s="86"/>
      <c r="M60" s="86"/>
      <c r="N60" s="86"/>
      <c r="O60" s="86"/>
      <c r="P60" s="86"/>
      <c r="Q60" s="86"/>
      <c r="R60" s="87"/>
      <c r="S60" s="87"/>
    </row>
    <row r="61" spans="1:19">
      <c r="A61" s="647"/>
      <c r="B61" s="86"/>
      <c r="C61" s="86"/>
      <c r="D61" s="86"/>
      <c r="E61" s="86"/>
      <c r="F61" s="362"/>
      <c r="G61" s="86"/>
      <c r="H61" s="86"/>
      <c r="I61" s="86"/>
      <c r="J61" s="86"/>
      <c r="K61" s="86"/>
      <c r="L61" s="86"/>
      <c r="M61" s="86"/>
      <c r="N61" s="86"/>
      <c r="O61" s="86"/>
      <c r="P61" s="86"/>
      <c r="Q61" s="86"/>
      <c r="R61" s="87"/>
      <c r="S61" s="87"/>
    </row>
    <row r="62" spans="1:19">
      <c r="A62" s="647"/>
      <c r="B62" s="86"/>
      <c r="C62" s="86"/>
      <c r="D62" s="86"/>
      <c r="E62" s="86"/>
      <c r="F62" s="362"/>
      <c r="G62" s="86"/>
      <c r="H62" s="86"/>
      <c r="I62" s="86"/>
      <c r="J62" s="86"/>
      <c r="K62" s="86"/>
      <c r="L62" s="86"/>
      <c r="M62" s="86"/>
      <c r="N62" s="86"/>
      <c r="O62" s="86"/>
      <c r="P62" s="86"/>
      <c r="Q62" s="86"/>
      <c r="R62" s="87"/>
      <c r="S62" s="87"/>
    </row>
    <row r="63" spans="1:19">
      <c r="A63" s="648"/>
      <c r="B63" s="86"/>
      <c r="C63" s="86"/>
      <c r="D63" s="86"/>
      <c r="E63" s="86"/>
      <c r="F63" s="362"/>
      <c r="G63" s="86"/>
      <c r="H63" s="86"/>
      <c r="I63" s="86"/>
      <c r="J63" s="86"/>
      <c r="K63" s="86"/>
      <c r="L63" s="86"/>
      <c r="M63" s="86"/>
      <c r="N63" s="86"/>
      <c r="O63" s="86"/>
      <c r="P63" s="86"/>
      <c r="Q63" s="86"/>
      <c r="R63" s="87"/>
      <c r="S63" s="87"/>
    </row>
    <row r="64" spans="1:19">
      <c r="A64" s="648"/>
      <c r="B64" s="86"/>
      <c r="C64" s="86"/>
      <c r="D64" s="86"/>
      <c r="E64" s="86"/>
      <c r="F64" s="362"/>
      <c r="G64" s="86"/>
      <c r="H64" s="86"/>
      <c r="I64" s="86"/>
      <c r="J64" s="86"/>
      <c r="K64" s="86"/>
      <c r="L64" s="86"/>
      <c r="M64" s="86"/>
      <c r="N64" s="86"/>
      <c r="O64" s="86"/>
      <c r="P64" s="86"/>
      <c r="Q64" s="86"/>
      <c r="R64" s="87"/>
      <c r="S64" s="87"/>
    </row>
    <row r="65" spans="1:19">
      <c r="A65" s="648"/>
      <c r="B65" s="86"/>
      <c r="C65" s="86"/>
      <c r="D65" s="86"/>
      <c r="E65" s="86"/>
      <c r="F65" s="362"/>
      <c r="G65" s="86"/>
      <c r="H65" s="86"/>
      <c r="I65" s="86"/>
      <c r="J65" s="86"/>
      <c r="K65" s="86"/>
      <c r="L65" s="86"/>
      <c r="M65" s="86"/>
      <c r="N65" s="86"/>
      <c r="O65" s="86"/>
      <c r="P65" s="86"/>
      <c r="Q65" s="86"/>
      <c r="R65" s="87"/>
      <c r="S65" s="87"/>
    </row>
    <row r="66" spans="1:19">
      <c r="A66" s="648"/>
      <c r="B66" s="86"/>
      <c r="C66" s="86"/>
      <c r="D66" s="86"/>
      <c r="E66" s="86"/>
      <c r="F66" s="362"/>
      <c r="G66" s="86"/>
      <c r="H66" s="86"/>
      <c r="I66" s="86"/>
      <c r="J66" s="86"/>
      <c r="K66" s="86"/>
      <c r="L66" s="86"/>
      <c r="M66" s="86"/>
      <c r="N66" s="86"/>
      <c r="O66" s="86"/>
      <c r="P66" s="86"/>
      <c r="Q66" s="86"/>
      <c r="R66" s="87"/>
      <c r="S66" s="87"/>
    </row>
    <row r="67" spans="1:19">
      <c r="A67" s="648"/>
      <c r="B67" s="86"/>
      <c r="C67" s="86"/>
      <c r="D67" s="86"/>
      <c r="E67" s="86"/>
      <c r="F67" s="362"/>
      <c r="G67" s="86"/>
      <c r="H67" s="86"/>
      <c r="I67" s="86"/>
      <c r="J67" s="86"/>
      <c r="K67" s="86"/>
      <c r="L67" s="86"/>
      <c r="M67" s="86"/>
      <c r="N67" s="86"/>
      <c r="O67" s="86"/>
      <c r="P67" s="86"/>
      <c r="Q67" s="86"/>
      <c r="R67" s="87"/>
      <c r="S67" s="87"/>
    </row>
    <row r="68" spans="1:19">
      <c r="A68" s="648"/>
      <c r="B68" s="86"/>
      <c r="C68" s="86"/>
      <c r="D68" s="86"/>
      <c r="E68" s="86"/>
      <c r="F68" s="362"/>
      <c r="G68" s="86"/>
      <c r="H68" s="86"/>
      <c r="I68" s="86"/>
      <c r="J68" s="86"/>
      <c r="K68" s="86"/>
      <c r="L68" s="86"/>
      <c r="M68" s="86"/>
      <c r="N68" s="86"/>
      <c r="O68" s="86"/>
      <c r="P68" s="86"/>
      <c r="Q68" s="86"/>
      <c r="R68" s="87"/>
      <c r="S68" s="87"/>
    </row>
    <row r="69" spans="1:19">
      <c r="A69" s="648"/>
      <c r="B69" s="86"/>
      <c r="C69" s="86"/>
      <c r="D69" s="86"/>
      <c r="E69" s="86"/>
      <c r="F69" s="362"/>
      <c r="G69" s="86"/>
      <c r="H69" s="86"/>
      <c r="I69" s="86"/>
      <c r="J69" s="86"/>
      <c r="K69" s="86"/>
      <c r="L69" s="86"/>
      <c r="M69" s="86"/>
      <c r="N69" s="86"/>
      <c r="O69" s="86"/>
      <c r="P69" s="86"/>
      <c r="Q69" s="86"/>
      <c r="R69" s="87"/>
      <c r="S69" s="87"/>
    </row>
    <row r="70" spans="1:19">
      <c r="A70" s="648"/>
      <c r="B70" s="86"/>
      <c r="C70" s="86"/>
      <c r="D70" s="86"/>
      <c r="E70" s="86"/>
      <c r="F70" s="362"/>
      <c r="G70" s="86"/>
      <c r="H70" s="86"/>
      <c r="I70" s="86"/>
      <c r="J70" s="86"/>
      <c r="K70" s="86"/>
      <c r="L70" s="86"/>
      <c r="M70" s="86"/>
      <c r="N70" s="86"/>
      <c r="O70" s="86"/>
      <c r="P70" s="86"/>
      <c r="Q70" s="86"/>
      <c r="R70" s="87"/>
      <c r="S70" s="87"/>
    </row>
    <row r="71" spans="1:19">
      <c r="A71" s="648"/>
      <c r="B71" s="86"/>
      <c r="C71" s="86"/>
      <c r="D71" s="86"/>
      <c r="E71" s="86"/>
      <c r="F71" s="362"/>
      <c r="G71" s="86"/>
      <c r="H71" s="86"/>
      <c r="I71" s="86"/>
      <c r="J71" s="86"/>
      <c r="K71" s="86"/>
      <c r="L71" s="86"/>
      <c r="M71" s="86"/>
      <c r="N71" s="86"/>
      <c r="O71" s="86"/>
      <c r="P71" s="86"/>
      <c r="Q71" s="86"/>
      <c r="R71" s="87"/>
      <c r="S71" s="87"/>
    </row>
    <row r="72" spans="1:19">
      <c r="A72" s="648"/>
      <c r="B72" s="86"/>
      <c r="C72" s="86"/>
      <c r="D72" s="86"/>
      <c r="E72" s="86"/>
      <c r="F72" s="362"/>
      <c r="G72" s="86"/>
      <c r="H72" s="86"/>
      <c r="I72" s="86"/>
      <c r="J72" s="86"/>
      <c r="K72" s="86"/>
      <c r="L72" s="86"/>
      <c r="M72" s="86"/>
      <c r="N72" s="86"/>
      <c r="O72" s="86"/>
      <c r="P72" s="86"/>
      <c r="Q72" s="86"/>
      <c r="R72" s="87"/>
      <c r="S72" s="87"/>
    </row>
    <row r="73" spans="1:19">
      <c r="A73" s="648"/>
      <c r="B73" s="86"/>
      <c r="C73" s="86"/>
      <c r="D73" s="86"/>
      <c r="E73" s="86"/>
      <c r="F73" s="362"/>
      <c r="G73" s="86"/>
      <c r="H73" s="86"/>
      <c r="I73" s="86"/>
      <c r="J73" s="86"/>
      <c r="K73" s="86"/>
      <c r="L73" s="86"/>
      <c r="M73" s="86"/>
      <c r="N73" s="86"/>
      <c r="O73" s="86"/>
      <c r="P73" s="86"/>
      <c r="Q73" s="86"/>
      <c r="R73" s="87"/>
      <c r="S73" s="87"/>
    </row>
    <row r="74" spans="1:19">
      <c r="A74" s="648"/>
      <c r="B74" s="86"/>
      <c r="C74" s="86"/>
      <c r="D74" s="86"/>
      <c r="E74" s="86"/>
      <c r="F74" s="362"/>
      <c r="G74" s="86"/>
      <c r="H74" s="86"/>
      <c r="I74" s="86"/>
      <c r="J74" s="86"/>
      <c r="K74" s="86"/>
      <c r="L74" s="86"/>
      <c r="M74" s="86"/>
      <c r="N74" s="86"/>
      <c r="O74" s="86"/>
      <c r="P74" s="86"/>
      <c r="Q74" s="86"/>
      <c r="R74" s="87"/>
      <c r="S74" s="87"/>
    </row>
    <row r="75" spans="1:19">
      <c r="A75" s="648"/>
      <c r="B75" s="86"/>
      <c r="C75" s="86"/>
      <c r="D75" s="86"/>
      <c r="E75" s="86"/>
      <c r="F75" s="362"/>
      <c r="G75" s="86"/>
      <c r="H75" s="86"/>
      <c r="I75" s="86"/>
      <c r="J75" s="86"/>
      <c r="K75" s="86"/>
      <c r="L75" s="86"/>
      <c r="M75" s="86"/>
      <c r="N75" s="86"/>
      <c r="O75" s="86"/>
      <c r="P75" s="86"/>
      <c r="Q75" s="86"/>
      <c r="R75" s="87"/>
      <c r="S75" s="87"/>
    </row>
    <row r="76" spans="1:19">
      <c r="A76" s="648"/>
      <c r="B76" s="86"/>
      <c r="C76" s="86"/>
      <c r="D76" s="86"/>
      <c r="E76" s="86"/>
      <c r="F76" s="362"/>
      <c r="G76" s="86"/>
      <c r="H76" s="86"/>
      <c r="I76" s="86"/>
      <c r="J76" s="86"/>
      <c r="K76" s="86"/>
      <c r="L76" s="86"/>
      <c r="M76" s="86"/>
      <c r="N76" s="86"/>
      <c r="O76" s="86"/>
      <c r="P76" s="86"/>
      <c r="Q76" s="86"/>
      <c r="R76" s="87"/>
      <c r="S76" s="87"/>
    </row>
    <row r="77" spans="1:19">
      <c r="A77" s="648"/>
      <c r="B77" s="86"/>
      <c r="C77" s="86"/>
      <c r="D77" s="86"/>
      <c r="E77" s="86"/>
      <c r="F77" s="362"/>
      <c r="G77" s="86"/>
      <c r="H77" s="86"/>
      <c r="I77" s="86"/>
      <c r="J77" s="86"/>
      <c r="K77" s="86"/>
      <c r="L77" s="86"/>
      <c r="M77" s="86"/>
      <c r="N77" s="86"/>
      <c r="O77" s="86"/>
      <c r="P77" s="86"/>
      <c r="Q77" s="86"/>
      <c r="R77" s="87"/>
      <c r="S77" s="87"/>
    </row>
    <row r="78" spans="1:19">
      <c r="A78" s="648"/>
      <c r="B78" s="86"/>
      <c r="C78" s="86"/>
      <c r="D78" s="86"/>
      <c r="E78" s="86"/>
      <c r="F78" s="362"/>
      <c r="G78" s="86"/>
      <c r="H78" s="86"/>
      <c r="I78" s="86"/>
      <c r="J78" s="86"/>
      <c r="K78" s="86"/>
      <c r="L78" s="86"/>
      <c r="M78" s="86"/>
      <c r="N78" s="86"/>
      <c r="O78" s="86"/>
      <c r="P78" s="86"/>
      <c r="Q78" s="86"/>
      <c r="R78" s="87"/>
      <c r="S78" s="87"/>
    </row>
    <row r="79" spans="1:19">
      <c r="A79" s="648"/>
      <c r="B79" s="86"/>
      <c r="C79" s="86"/>
      <c r="D79" s="86"/>
      <c r="E79" s="86"/>
      <c r="F79" s="362"/>
      <c r="G79" s="86"/>
      <c r="H79" s="86"/>
      <c r="I79" s="86"/>
      <c r="J79" s="86"/>
      <c r="K79" s="86"/>
      <c r="L79" s="86"/>
      <c r="M79" s="86"/>
      <c r="N79" s="86"/>
      <c r="O79" s="86"/>
      <c r="P79" s="86"/>
      <c r="Q79" s="86"/>
      <c r="R79" s="87"/>
      <c r="S79" s="87"/>
    </row>
    <row r="80" spans="1:19">
      <c r="A80" s="648"/>
      <c r="B80" s="86"/>
      <c r="C80" s="86"/>
      <c r="D80" s="86"/>
      <c r="E80" s="86"/>
      <c r="F80" s="362"/>
      <c r="G80" s="86"/>
      <c r="H80" s="86"/>
      <c r="I80" s="86"/>
      <c r="J80" s="86"/>
      <c r="K80" s="86"/>
      <c r="L80" s="86"/>
      <c r="M80" s="86"/>
      <c r="N80" s="86"/>
      <c r="O80" s="86"/>
      <c r="P80" s="86"/>
      <c r="Q80" s="86"/>
      <c r="R80" s="87"/>
      <c r="S80" s="87"/>
    </row>
    <row r="81" spans="1:19">
      <c r="A81" s="649"/>
      <c r="B81" s="88"/>
      <c r="C81" s="86"/>
      <c r="D81" s="86"/>
      <c r="E81" s="86"/>
      <c r="F81" s="88"/>
      <c r="G81" s="88"/>
      <c r="H81" s="229"/>
      <c r="I81" s="229"/>
      <c r="J81" s="389"/>
      <c r="K81" s="389"/>
      <c r="L81" s="388"/>
      <c r="M81" s="389"/>
      <c r="N81" s="389"/>
      <c r="O81" s="229"/>
      <c r="P81" s="388"/>
      <c r="Q81" s="88"/>
      <c r="R81" s="389"/>
      <c r="S81" s="389"/>
    </row>
  </sheetData>
  <mergeCells count="7">
    <mergeCell ref="Q1:S1"/>
    <mergeCell ref="A1:A2"/>
    <mergeCell ref="B1:B2"/>
    <mergeCell ref="C1:E1"/>
    <mergeCell ref="F1:I1"/>
    <mergeCell ref="J1:L1"/>
    <mergeCell ref="M1:P1"/>
  </mergeCells>
  <printOptions horizontalCentered="1" verticalCentered="1"/>
  <pageMargins left="0.5" right="0.5" top="0.55000000000000004" bottom="0.1" header="0.35" footer="0.05"/>
  <pageSetup scale="84" orientation="landscape" r:id="rId1"/>
  <headerFooter>
    <oddHeader>&amp;C&amp;14DURUM 2nd Year Data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Data Entry Checklist </vt:lpstr>
      <vt:lpstr>DURUM Pedigree List</vt:lpstr>
      <vt:lpstr>DURUM Composite Grading</vt:lpstr>
      <vt:lpstr>DURUM Check Selection</vt:lpstr>
      <vt:lpstr>DURUM Wheat Guidelines</vt:lpstr>
      <vt:lpstr>DURUM Check Quality Profiles</vt:lpstr>
      <vt:lpstr>DURUM 1st Year Data</vt:lpstr>
      <vt:lpstr>DURUM 2nd Year Data</vt:lpstr>
      <vt:lpstr>DURUM 3rd Year Data</vt:lpstr>
      <vt:lpstr>Supplementary Data</vt:lpstr>
      <vt:lpstr>Methods</vt:lpstr>
      <vt:lpstr>'Data Entry Checklist '!Print_Area</vt:lpstr>
      <vt:lpstr>'DURUM 1st Year Data'!Print_Area</vt:lpstr>
      <vt:lpstr>'DURUM 2nd Year Data'!Print_Area</vt:lpstr>
      <vt:lpstr>'DURUM 3rd Year Data'!Print_Area</vt:lpstr>
      <vt:lpstr>'DURUM Check Quality Profiles'!Print_Area</vt:lpstr>
      <vt:lpstr>'DURUM Check Selection'!Print_Area</vt:lpstr>
      <vt:lpstr>'DURUM Pedigree List'!Print_Area</vt:lpstr>
      <vt:lpstr>'DURUM Wheat Guidelines'!Print_Area</vt:lpstr>
      <vt:lpstr>'DURUM Wheat Guidelines'!Print_Area_MI</vt:lpstr>
      <vt:lpstr>'DURUM 1st Year Data'!Print_Titles</vt:lpstr>
      <vt:lpstr>'DURUM 2nd Year Data'!Print_Titles</vt:lpstr>
    </vt:vector>
  </TitlesOfParts>
  <Company>Canadian Grain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schlichting</dc:creator>
  <cp:lastModifiedBy>Kun Wang (CGC/CCG)</cp:lastModifiedBy>
  <cp:lastPrinted>2019-10-11T16:32:57Z</cp:lastPrinted>
  <dcterms:created xsi:type="dcterms:W3CDTF">2014-01-16T14:42:36Z</dcterms:created>
  <dcterms:modified xsi:type="dcterms:W3CDTF">2025-10-16T02:07:24Z</dcterms:modified>
</cp:coreProperties>
</file>